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20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'5.政府性基金预算拨款支出预算表'!$A$1:$R$8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<sst xmlns="http://schemas.openxmlformats.org/spreadsheetml/2006/main" count="400" uniqueCount="238">
  <si>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</si>
  <si>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</si>
  <si>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</si>
  <si>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</si>
  <si>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</si>
  <si>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</si>
  <si>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</si>
  <si>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</si>
  <si>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</si>
  <si>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</si>
  <si>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</si>
  <si>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</si>
  <si>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</si>
  <si>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</si>
  <si>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</si>
  <si>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</si>
  <si>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</si>
  <si>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</si>
  <si>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</si>
  <si>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</si>
  <si>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</si>
  <si>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</si>
  <si>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</si>
  <si>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</si>
  <si>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</si>
  <si>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</si>
  <si>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</si>
  <si>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</si>
  <si>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</si>
  <si>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</si>
  <si>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</si>
  <si>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</si>
  <si>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</si>
  <si>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</si>
  <si>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</si>
  <si>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</si>
  <si>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</si>
  <si>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</si>
  <si>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</si>
  <si>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</si>
  <si>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</si>
  <si>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</si>
  <si>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</si>
  <si>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</si>
  <si>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</si>
  <si>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</si>
  <si>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</si>
  <si>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</si>
  <si>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</si>
  <si>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</si>
  <si>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</si>
  <si>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</si>
  <si>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</si>
  <si>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</si>
  <si>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</si>
  <si>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</si>
  <si>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</si>
  <si>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</si>
  <si>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</si>
  <si>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</si>
  <si>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</si>
  <si>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</si>
  <si>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</si>
  <si>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</si>
  <si>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</si>
  <si>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</si>
  <si>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</si>
  <si>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</si>
  <si>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</si>
  <si>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</si>
  <si>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</si>
  <si>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</si>
  <si>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</si>
  <si>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</si>
  <si>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</si>
  <si>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</si>
  <si>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</si>
  <si>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215</t>
  </si>
  <si>
    <t>资源勘探工业信息等支出</t>
  </si>
  <si>
    <t xml:space="preserve">  制造业</t>
  </si>
  <si>
    <t xml:space="preserve">    行政运行</t>
  </si>
  <si>
    <t xml:space="preserve">    其他制造业支出</t>
  </si>
  <si>
    <t xml:space="preserve">  其他资源勘探工业信息等支出</t>
  </si>
  <si>
    <t xml:space="preserve">    其他资源勘探工业信息等支出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</si>
  <si>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</si>
  <si>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</si>
  <si>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</si>
  <si>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</si>
  <si>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</si>
  <si>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</si>
  <si>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</si>
  <si>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</si>
  <si>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</si>
  <si>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</si>
  <si>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</si>
  <si>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</si>
  <si>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</si>
  <si>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</si>
  <si>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</si>
  <si>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</si>
  <si>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</si>
  <si>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</si>
  <si>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</si>
  <si>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</si>
  <si>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</si>
  <si>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</si>
  <si>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</si>
  <si>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</si>
  <si>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</si>
  <si>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</si>
  <si>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</si>
  <si>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</si>
  <si>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</si>
  <si>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</si>
  <si>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</si>
  <si>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</si>
  <si>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</si>
  <si>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</si>
  <si>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</si>
  <si>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</si>
  <si>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</si>
  <si>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</si>
  <si>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</si>
  <si>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</si>
  <si>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</si>
  <si>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</si>
  <si>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</si>
  <si>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财政减压一般性支出</t>
  </si>
  <si>
    <t>1.因公出国（境）费用</t>
  </si>
  <si>
    <t>疫情影响，因公出行受限。</t>
  </si>
  <si>
    <t>2.公务接待费</t>
  </si>
  <si>
    <t>招商引资任务繁重，园区快速发展。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</si>
  <si>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</si>
  <si>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</si>
  <si>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</si>
  <si>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</si>
  <si>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</si>
  <si>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</si>
  <si>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</si>
  <si>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</si>
  <si>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</si>
  <si>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</si>
  <si>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</si>
  <si>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</si>
  <si>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</si>
  <si>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</si>
  <si>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</si>
  <si>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</si>
  <si>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/</t>
  </si>
  <si>
    <t>龙潭产业园管委</t>
  </si>
  <si>
    <t xml:space="preserve">  604001</t>
  </si>
  <si>
    <t xml:space="preserve">    龙港新区玉林龙潭产业园管理委员会</t>
  </si>
  <si>
    <t xml:space="preserve">  604002</t>
  </si>
  <si>
    <t xml:space="preserve">    玉林龙潭产业园服务中心</t>
  </si>
  <si>
    <t xml:space="preserve">  604003</t>
  </si>
  <si>
    <t xml:space="preserve">    龙潭产业园区征地办公室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</si>
  <si>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</si>
  <si>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</si>
  <si>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</si>
  <si>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</si>
  <si>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</si>
  <si>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</si>
  <si>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</si>
  <si>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</si>
  <si>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</si>
  <si>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</si>
  <si>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</si>
  <si>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</si>
  <si>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</si>
  <si>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</si>
  <si>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</si>
  <si>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</si>
  <si>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</si>
  <si>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</si>
  <si>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</si>
  <si>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</si>
  <si>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</si>
  <si>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</si>
  <si>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</si>
  <si>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</si>
  <si>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</si>
  <si>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</si>
  <si>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</si>
  <si>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</si>
  <si>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</si>
  <si>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</si>
  <si>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</si>
  <si>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</si>
  <si>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</si>
  <si>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</si>
  <si>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</si>
  <si>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</si>
  <si>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</si>
  <si>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</si>
  <si>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</si>
  <si>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</si>
  <si>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</si>
  <si>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</si>
  <si>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</si>
  <si>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</si>
  <si>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</si>
  <si>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</si>
  <si>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</si>
  <si>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</si>
  <si>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</si>
  <si>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</si>
  <si>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</si>
  <si>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</si>
  <si>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</si>
  <si>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</si>
  <si>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</si>
  <si>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</si>
  <si>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</si>
  <si>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</si>
  <si>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</si>
  <si>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龙港新区玉林龙潭产业园管理委员会</t>
  </si>
  <si>
    <t xml:space="preserve">  玉林龙潭产业园服务中心</t>
  </si>
  <si>
    <t xml:space="preserve">  龙潭产业园区征地办公室</t>
  </si>
  <si>
    <t>附件8</t>
  </si>
  <si>
    <t>预算公开08表</t>
  </si>
  <si>
    <t>部门支出总表</t>
  </si>
  <si>
    <t>604</t>
  </si>
  <si>
    <t xml:space="preserve">  龙港新区玉林龙潭产业园区管理委员会</t>
  </si>
  <si>
    <t>201</t>
  </si>
  <si>
    <t>04</t>
  </si>
  <si>
    <t xml:space="preserve">   其他发展与改革事务支出</t>
  </si>
  <si>
    <t xml:space="preserve">   机关事业单位基本养老保险缴费支出</t>
  </si>
  <si>
    <t xml:space="preserve">   行政单位医疗</t>
  </si>
  <si>
    <t xml:space="preserve">   公务员医疗补助</t>
  </si>
  <si>
    <t xml:space="preserve">   其他行政事业单位医疗支出</t>
  </si>
  <si>
    <t>212</t>
  </si>
  <si>
    <t xml:space="preserve">   其他城乡社区公共设施支出</t>
  </si>
  <si>
    <t xml:space="preserve">   行政运行</t>
  </si>
  <si>
    <t xml:space="preserve">   住房公积金</t>
  </si>
  <si>
    <t xml:space="preserve">   其他制造业支出</t>
  </si>
  <si>
    <t xml:space="preserve">   其他资源勘探工业信息等支出</t>
  </si>
  <si>
    <t xml:space="preserve">  龙潭产业园服务中心</t>
  </si>
  <si>
    <t xml:space="preserve">   事业单位医疗</t>
  </si>
</sst>
</file>

<file path=xl/styles.xml><?xml version="1.0" encoding="utf-8"?>
<styleSheet xmlns="http://schemas.openxmlformats.org/spreadsheetml/2006/main">
  <numFmts count="29">
    <numFmt numFmtId="176" formatCode="_-&quot;$&quot;\ * #,##0_-;_-&quot;$&quot;\ * #,##0\-;_-&quot;$&quot;\ * &quot;-&quot;_-;_-@_-"/>
    <numFmt numFmtId="177" formatCode="&quot;$&quot;\ #,##0.00_-;[Red]&quot;$&quot;\ #,##0.00\-"/>
    <numFmt numFmtId="178" formatCode="#,##0.00_ ;[Red]\-#,##0.00\ "/>
    <numFmt numFmtId="179" formatCode="&quot;$&quot;#,##0_);[Red]\(&quot;$&quot;#,##0\)"/>
    <numFmt numFmtId="180" formatCode="\$#,##0.00;\(\$#,##0.00\)"/>
    <numFmt numFmtId="181" formatCode="_-* #,##0.00_$_-;\-* #,##0.00_$_-;_-* &quot;-&quot;??_$_-;_-@_-"/>
    <numFmt numFmtId="182" formatCode="_-&quot;$&quot;\ * #,##0.00_-;_-&quot;$&quot;\ * #,##0.00\-;_-&quot;$&quot;\ * &quot;-&quot;??_-;_-@_-"/>
    <numFmt numFmtId="43" formatCode="_ * #,##0.00_ ;_ * \-#,##0.00_ ;_ * &quot;-&quot;??_ ;_ @_ "/>
    <numFmt numFmtId="183" formatCode="\$#,##0;\(\$#,##0\)"/>
    <numFmt numFmtId="41" formatCode="_ * #,##0_ ;_ * \-#,##0_ ;_ * &quot;-&quot;_ ;_ @_ "/>
    <numFmt numFmtId="44" formatCode="_ &quot;￥&quot;* #,##0.00_ ;_ &quot;￥&quot;* \-#,##0.00_ ;_ &quot;￥&quot;* &quot;-&quot;??_ ;_ @_ "/>
    <numFmt numFmtId="184" formatCode="_-* #,##0&quot;$&quot;_-;\-* #,##0&quot;$&quot;_-;_-* &quot;-&quot;&quot;$&quot;_-;_-@_-"/>
    <numFmt numFmtId="42" formatCode="_ &quot;￥&quot;* #,##0_ ;_ &quot;￥&quot;* \-#,##0_ ;_ &quot;￥&quot;* &quot;-&quot;_ ;_ @_ "/>
    <numFmt numFmtId="185" formatCode="#,##0.0000"/>
    <numFmt numFmtId="186" formatCode="&quot;$&quot;\ #,##0_-;[Red]&quot;$&quot;\ #,##0\-"/>
    <numFmt numFmtId="187" formatCode="_-&quot;$&quot;* #,##0_-;\-&quot;$&quot;* #,##0_-;_-&quot;$&quot;* &quot;-&quot;_-;_-@_-"/>
    <numFmt numFmtId="188" formatCode="0.0"/>
    <numFmt numFmtId="189" formatCode="#,##0;\-#,##0;&quot;-&quot;"/>
    <numFmt numFmtId="190" formatCode="_-* #,##0.00&quot;$&quot;_-;\-* #,##0.00&quot;$&quot;_-;_-* &quot;-&quot;??&quot;$&quot;_-;_-@_-"/>
    <numFmt numFmtId="191" formatCode="#,##0.0_);\(#,##0.0\)"/>
    <numFmt numFmtId="192" formatCode="0.00_ "/>
    <numFmt numFmtId="193" formatCode="#,##0;\(#,##0\)"/>
    <numFmt numFmtId="194" formatCode="_-* #,##0.00_-;\-* #,##0.00_-;_-* &quot;-&quot;??_-;_-@_-"/>
    <numFmt numFmtId="195" formatCode="_-* #,##0_$_-;\-* #,##0_$_-;_-* &quot;-&quot;_$_-;_-@_-"/>
    <numFmt numFmtId="196" formatCode="_(&quot;$&quot;* #,##0.00_);_(&quot;$&quot;* \(#,##0.00\);_(&quot;$&quot;* &quot;-&quot;??_);_(@_)"/>
    <numFmt numFmtId="197" formatCode="&quot;$&quot;#,##0.00_);[Red]\(&quot;$&quot;#,##0.00\)"/>
    <numFmt numFmtId="198" formatCode="#\ ??/??"/>
    <numFmt numFmtId="199" formatCode="_(&quot;$&quot;* #,##0_);_(&quot;$&quot;* \(#,##0\);_(&quot;$&quot;* &quot;-&quot;_);_(@_)"/>
    <numFmt numFmtId="200" formatCode="yy\.mm\.dd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Calibri"/>
      <charset val="134"/>
    </font>
    <font>
      <sz val="11"/>
      <color rgb="FF006100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Helv"/>
      <charset val="134"/>
    </font>
    <font>
      <sz val="12"/>
      <color indexed="17"/>
      <name val="宋体"/>
      <charset val="134"/>
    </font>
    <font>
      <sz val="12"/>
      <color indexed="9"/>
      <name val="楷体_GB2312"/>
      <charset val="134"/>
    </font>
    <font>
      <sz val="10"/>
      <name val="Arial"/>
      <charset val="134"/>
    </font>
    <font>
      <sz val="12"/>
      <color indexed="8"/>
      <name val="楷体_GB2312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indexed="60"/>
      <name val="Calibri"/>
      <charset val="134"/>
    </font>
    <font>
      <sz val="10.5"/>
      <color indexed="17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sz val="10"/>
      <color indexed="8"/>
      <name val="MS Sans Serif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宋体"/>
      <charset val="134"/>
    </font>
    <font>
      <b/>
      <sz val="11"/>
      <color indexed="9"/>
      <name val="Calibri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17"/>
      <name val="楷体_GB2312"/>
      <charset val="134"/>
    </font>
    <font>
      <sz val="10"/>
      <name val="楷体"/>
      <charset val="134"/>
    </font>
    <font>
      <b/>
      <sz val="13"/>
      <color indexed="56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1"/>
      <name val="ＭＳ Ｐゴシック"/>
      <charset val="134"/>
    </font>
    <font>
      <b/>
      <sz val="18"/>
      <color indexed="56"/>
      <name val="Cambria"/>
      <charset val="134"/>
    </font>
    <font>
      <b/>
      <sz val="11"/>
      <color indexed="9"/>
      <name val="宋体"/>
      <charset val="134"/>
    </font>
    <font>
      <sz val="12"/>
      <color indexed="10"/>
      <name val="楷体_GB2312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i/>
      <sz val="11"/>
      <color indexed="23"/>
      <name val="Calibri"/>
      <charset val="134"/>
    </font>
    <font>
      <sz val="11"/>
      <color indexed="20"/>
      <name val="Calibri"/>
      <charset val="134"/>
    </font>
    <font>
      <b/>
      <sz val="10"/>
      <name val="Tms Rmn"/>
      <charset val="134"/>
    </font>
    <font>
      <sz val="1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8"/>
      <name val="Arial"/>
      <charset val="134"/>
    </font>
    <font>
      <sz val="11"/>
      <color indexed="52"/>
      <name val="Calibri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name val="바탕체"/>
      <charset val="134"/>
    </font>
    <font>
      <i/>
      <sz val="12"/>
      <color indexed="23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/>
    <xf numFmtId="0" fontId="1" fillId="0" borderId="0"/>
    <xf numFmtId="0" fontId="19" fillId="1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4" fillId="0" borderId="0">
      <alignment horizontal="center" wrapText="1"/>
      <protection locked="0"/>
    </xf>
    <xf numFmtId="0" fontId="25" fillId="19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6" borderId="1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/>
    <xf numFmtId="0" fontId="14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" fillId="41" borderId="20" applyNumberFormat="0" applyFont="0" applyAlignment="0" applyProtection="0">
      <alignment vertical="center"/>
    </xf>
    <xf numFmtId="0" fontId="47" fillId="0" borderId="0"/>
    <xf numFmtId="0" fontId="14" fillId="45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9" fillId="22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8" fillId="0" borderId="0"/>
    <xf numFmtId="0" fontId="56" fillId="0" borderId="2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26" borderId="17" applyNumberFormat="0" applyAlignment="0" applyProtection="0"/>
    <xf numFmtId="0" fontId="39" fillId="24" borderId="0" applyNumberFormat="0" applyBorder="0" applyAlignment="0" applyProtection="0">
      <alignment vertical="center"/>
    </xf>
    <xf numFmtId="0" fontId="31" fillId="27" borderId="1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187" fontId="38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47" borderId="0" applyNumberFormat="0" applyBorder="0" applyAlignment="0" applyProtection="0"/>
    <xf numFmtId="0" fontId="1" fillId="0" borderId="0">
      <alignment vertical="center"/>
    </xf>
    <xf numFmtId="0" fontId="48" fillId="43" borderId="17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42" fillId="0" borderId="19" applyNumberFormat="0" applyFill="0" applyAlignment="0" applyProtection="0"/>
    <xf numFmtId="0" fontId="50" fillId="4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6" fillId="0" borderId="0"/>
    <xf numFmtId="0" fontId="13" fillId="16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/>
    <xf numFmtId="0" fontId="14" fillId="5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0" fontId="14" fillId="4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4" fillId="3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4" fillId="5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0"/>
    <xf numFmtId="0" fontId="59" fillId="0" borderId="19" applyNumberFormat="0" applyFill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6" fillId="0" borderId="0"/>
    <xf numFmtId="0" fontId="1" fillId="0" borderId="0"/>
    <xf numFmtId="0" fontId="38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47" fillId="0" borderId="0"/>
    <xf numFmtId="0" fontId="16" fillId="7" borderId="0" applyNumberFormat="0" applyBorder="0" applyAlignment="0" applyProtection="0">
      <alignment vertical="center"/>
    </xf>
    <xf numFmtId="0" fontId="47" fillId="0" borderId="0"/>
    <xf numFmtId="0" fontId="1" fillId="0" borderId="0"/>
    <xf numFmtId="0" fontId="25" fillId="35" borderId="0" applyNumberFormat="0" applyBorder="0" applyAlignment="0" applyProtection="0"/>
    <xf numFmtId="0" fontId="1" fillId="0" borderId="0"/>
    <xf numFmtId="0" fontId="19" fillId="23" borderId="0" applyNumberFormat="0" applyBorder="0" applyAlignment="0" applyProtection="0"/>
    <xf numFmtId="0" fontId="38" fillId="0" borderId="0" applyFont="0" applyFill="0" applyBorder="0" applyAlignment="0" applyProtection="0"/>
    <xf numFmtId="0" fontId="1" fillId="0" borderId="0"/>
    <xf numFmtId="0" fontId="1" fillId="0" borderId="0"/>
    <xf numFmtId="0" fontId="25" fillId="46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57" borderId="0" applyNumberFormat="0" applyBorder="0" applyAlignment="0" applyProtection="0"/>
    <xf numFmtId="0" fontId="1" fillId="0" borderId="0"/>
    <xf numFmtId="0" fontId="1" fillId="0" borderId="0"/>
    <xf numFmtId="0" fontId="47" fillId="0" borderId="0"/>
    <xf numFmtId="0" fontId="1" fillId="0" borderId="0">
      <alignment vertical="center"/>
    </xf>
    <xf numFmtId="0" fontId="25" fillId="35" borderId="0" applyNumberFormat="0" applyBorder="0" applyAlignment="0" applyProtection="0"/>
    <xf numFmtId="0" fontId="46" fillId="0" borderId="0"/>
    <xf numFmtId="0" fontId="15" fillId="24" borderId="0" applyNumberFormat="0" applyBorder="0" applyAlignment="0" applyProtection="0">
      <alignment vertical="center"/>
    </xf>
    <xf numFmtId="0" fontId="70" fillId="0" borderId="28" applyNumberFormat="0" applyFill="0" applyAlignment="0" applyProtection="0"/>
    <xf numFmtId="0" fontId="71" fillId="0" borderId="0"/>
    <xf numFmtId="0" fontId="39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2" fillId="0" borderId="29" applyNumberFormat="0" applyFill="0" applyAlignment="0" applyProtection="0"/>
    <xf numFmtId="0" fontId="73" fillId="62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38" fillId="0" borderId="0"/>
    <xf numFmtId="0" fontId="47" fillId="0" borderId="0"/>
    <xf numFmtId="0" fontId="19" fillId="22" borderId="0" applyNumberFormat="0" applyBorder="0" applyAlignment="0" applyProtection="0"/>
    <xf numFmtId="0" fontId="71" fillId="0" borderId="0"/>
    <xf numFmtId="0" fontId="25" fillId="65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9" fillId="22" borderId="0" applyNumberFormat="0" applyBorder="0" applyAlignment="0" applyProtection="0"/>
    <xf numFmtId="0" fontId="46" fillId="0" borderId="0"/>
    <xf numFmtId="0" fontId="44" fillId="31" borderId="0" applyNumberFormat="0" applyBorder="0" applyAlignment="0" applyProtection="0">
      <alignment vertical="center"/>
    </xf>
    <xf numFmtId="0" fontId="60" fillId="61" borderId="0" applyNumberFormat="0" applyBorder="0" applyAlignment="0" applyProtection="0"/>
    <xf numFmtId="0" fontId="25" fillId="53" borderId="0" applyNumberFormat="0" applyBorder="0" applyAlignment="0" applyProtection="0"/>
    <xf numFmtId="0" fontId="77" fillId="0" borderId="29" applyNumberFormat="0" applyFill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39" fillId="3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9" fillId="26" borderId="17" applyNumberFormat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60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38" fontId="80" fillId="0" borderId="0" applyFont="0" applyFill="0" applyBorder="0" applyAlignment="0" applyProtection="0"/>
    <xf numFmtId="0" fontId="19" fillId="32" borderId="0" applyNumberFormat="0" applyBorder="0" applyAlignment="0" applyProtection="0"/>
    <xf numFmtId="0" fontId="42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0" borderId="0"/>
    <xf numFmtId="0" fontId="59" fillId="0" borderId="1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60" fillId="24" borderId="0" applyNumberFormat="0" applyBorder="0" applyAlignment="0" applyProtection="0"/>
    <xf numFmtId="0" fontId="19" fillId="46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4" fillId="0" borderId="0"/>
    <xf numFmtId="0" fontId="26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82" fillId="60" borderId="2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0" fillId="31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2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8" fillId="43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37" fontId="62" fillId="0" borderId="0"/>
    <xf numFmtId="0" fontId="1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4" fillId="0" borderId="0"/>
    <xf numFmtId="0" fontId="39" fillId="61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0" fontId="36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60" fillId="6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91" fontId="79" fillId="67" borderId="0"/>
    <xf numFmtId="0" fontId="52" fillId="47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48" fillId="43" borderId="17" applyNumberFormat="0" applyAlignment="0" applyProtection="0">
      <alignment vertical="center"/>
    </xf>
    <xf numFmtId="0" fontId="36" fillId="66" borderId="0" applyNumberFormat="0" applyBorder="0" applyAlignment="0" applyProtection="0"/>
    <xf numFmtId="0" fontId="60" fillId="37" borderId="0" applyNumberFormat="0" applyBorder="0" applyAlignment="0" applyProtection="0"/>
    <xf numFmtId="0" fontId="36" fillId="66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60" fillId="34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180" fontId="9" fillId="0" borderId="0"/>
    <xf numFmtId="0" fontId="16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60" fillId="24" borderId="0" applyNumberFormat="0" applyBorder="0" applyAlignment="0" applyProtection="0"/>
    <xf numFmtId="186" fontId="38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/>
    <xf numFmtId="0" fontId="54" fillId="0" borderId="0"/>
    <xf numFmtId="0" fontId="59" fillId="0" borderId="19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0" fillId="6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79" fontId="40" fillId="0" borderId="0" applyFont="0" applyFill="0" applyBorder="0" applyAlignment="0" applyProtection="0"/>
    <xf numFmtId="0" fontId="5" fillId="6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25" borderId="0" applyNumberFormat="0" applyBorder="0" applyAlignment="0" applyProtection="0"/>
    <xf numFmtId="0" fontId="73" fillId="69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39" fillId="3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22" fillId="64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25" fillId="5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67" fillId="43" borderId="26" applyNumberFormat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40" fontId="40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6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0" fillId="42" borderId="21" applyNumberFormat="0" applyFont="0" applyAlignment="0" applyProtection="0"/>
    <xf numFmtId="0" fontId="26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2" fillId="52" borderId="0" applyNumberFormat="0" applyBorder="0" applyAlignment="0" applyProtection="0"/>
    <xf numFmtId="14" fontId="24" fillId="0" borderId="0">
      <alignment horizontal="center" wrapText="1"/>
      <protection locked="0"/>
    </xf>
    <xf numFmtId="3" fontId="40" fillId="0" borderId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26" fillId="5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48" fillId="43" borderId="17" applyNumberFormat="0" applyAlignment="0" applyProtection="0">
      <alignment vertical="center"/>
    </xf>
    <xf numFmtId="0" fontId="22" fillId="21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9" fillId="70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88" fillId="71" borderId="13">
      <protection locked="0"/>
    </xf>
    <xf numFmtId="0" fontId="26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9" fillId="7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9" fillId="46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7" fillId="5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>
      <protection locked="0"/>
    </xf>
    <xf numFmtId="0" fontId="25" fillId="66" borderId="0" applyNumberFormat="0" applyBorder="0" applyAlignment="0" applyProtection="0"/>
    <xf numFmtId="0" fontId="68" fillId="0" borderId="0">
      <alignment vertical="center"/>
    </xf>
    <xf numFmtId="0" fontId="22" fillId="40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15" fontId="40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5" fillId="3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10" fontId="38" fillId="0" borderId="0" applyFont="0" applyFill="0" applyBorder="0" applyAlignment="0" applyProtection="0"/>
    <xf numFmtId="0" fontId="68" fillId="0" borderId="0">
      <alignment vertical="center"/>
    </xf>
    <xf numFmtId="0" fontId="22" fillId="72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19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/>
    <xf numFmtId="191" fontId="35" fillId="73" borderId="0"/>
    <xf numFmtId="0" fontId="67" fillId="43" borderId="26" applyNumberFormat="0" applyAlignment="0" applyProtection="0">
      <alignment vertical="center"/>
    </xf>
    <xf numFmtId="0" fontId="19" fillId="33" borderId="0" applyNumberFormat="0" applyBorder="0" applyAlignment="0" applyProtection="0"/>
    <xf numFmtId="0" fontId="25" fillId="53" borderId="0" applyNumberFormat="0" applyBorder="0" applyAlignment="0" applyProtection="0"/>
    <xf numFmtId="0" fontId="19" fillId="3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9" fillId="33" borderId="0" applyNumberFormat="0" applyBorder="0" applyAlignment="0" applyProtection="0"/>
    <xf numFmtId="0" fontId="25" fillId="5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8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2" fillId="68" borderId="0" applyNumberFormat="0" applyBorder="0" applyAlignment="0" applyProtection="0"/>
    <xf numFmtId="0" fontId="25" fillId="35" borderId="0" applyNumberFormat="0" applyBorder="0" applyAlignment="0" applyProtection="0"/>
    <xf numFmtId="0" fontId="19" fillId="23" borderId="0" applyNumberFormat="0" applyBorder="0" applyAlignment="0" applyProtection="0"/>
    <xf numFmtId="0" fontId="25" fillId="35" borderId="0" applyNumberFormat="0" applyBorder="0" applyAlignment="0" applyProtection="0"/>
    <xf numFmtId="0" fontId="19" fillId="23" borderId="0" applyNumberFormat="0" applyBorder="0" applyAlignment="0" applyProtection="0"/>
    <xf numFmtId="0" fontId="25" fillId="35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5" fillId="42" borderId="21" applyNumberFormat="0" applyFont="0" applyAlignment="0" applyProtection="0">
      <alignment vertical="center"/>
    </xf>
    <xf numFmtId="0" fontId="25" fillId="35" borderId="0" applyNumberFormat="0" applyBorder="0" applyAlignment="0" applyProtection="0"/>
    <xf numFmtId="0" fontId="19" fillId="23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25" fillId="66" borderId="0" applyNumberFormat="0" applyBorder="0" applyAlignment="0" applyProtection="0"/>
    <xf numFmtId="177" fontId="38" fillId="0" borderId="0" applyFont="0" applyFill="0" applyBorder="0" applyAlignment="0" applyProtection="0"/>
    <xf numFmtId="0" fontId="25" fillId="66" borderId="0" applyNumberFormat="0" applyBorder="0" applyAlignment="0" applyProtection="0"/>
    <xf numFmtId="0" fontId="59" fillId="0" borderId="19" applyNumberFormat="0" applyFill="0" applyAlignment="0" applyProtection="0">
      <alignment vertical="center"/>
    </xf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82" fillId="60" borderId="2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196" fontId="38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66" borderId="0" applyNumberFormat="0" applyBorder="0" applyAlignment="0" applyProtection="0"/>
    <xf numFmtId="0" fontId="82" fillId="60" borderId="27" applyNumberFormat="0" applyAlignment="0" applyProtection="0">
      <alignment vertical="center"/>
    </xf>
    <xf numFmtId="0" fontId="25" fillId="35" borderId="0" applyNumberFormat="0" applyBorder="0" applyAlignment="0" applyProtection="0"/>
    <xf numFmtId="0" fontId="19" fillId="19" borderId="0" applyNumberFormat="0" applyBorder="0" applyAlignment="0" applyProtection="0"/>
    <xf numFmtId="0" fontId="25" fillId="66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90" fillId="0" borderId="30">
      <alignment horizontal="center"/>
    </xf>
    <xf numFmtId="0" fontId="82" fillId="60" borderId="27" applyNumberFormat="0" applyAlignment="0" applyProtection="0">
      <alignment vertical="center"/>
    </xf>
    <xf numFmtId="0" fontId="52" fillId="47" borderId="0" applyNumberFormat="0" applyBorder="0" applyAlignment="0" applyProtection="0"/>
    <xf numFmtId="0" fontId="91" fillId="43" borderId="17" applyNumberFormat="0" applyAlignment="0" applyProtection="0"/>
    <xf numFmtId="0" fontId="25" fillId="66" borderId="0" applyNumberFormat="0" applyBorder="0" applyAlignment="0" applyProtection="0"/>
    <xf numFmtId="0" fontId="45" fillId="39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93" fontId="9" fillId="0" borderId="0"/>
    <xf numFmtId="0" fontId="80" fillId="0" borderId="0" applyFont="0" applyFill="0" applyBorder="0" applyAlignment="0" applyProtection="0"/>
    <xf numFmtId="0" fontId="19" fillId="3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22" fillId="52" borderId="0" applyNumberFormat="0" applyBorder="0" applyAlignment="0" applyProtection="0"/>
    <xf numFmtId="0" fontId="6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19" borderId="0" applyNumberFormat="0" applyBorder="0" applyAlignment="0" applyProtection="0"/>
    <xf numFmtId="0" fontId="25" fillId="46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25" fillId="46" borderId="0" applyNumberFormat="0" applyBorder="0" applyAlignment="0" applyProtection="0"/>
    <xf numFmtId="0" fontId="25" fillId="19" borderId="0" applyNumberFormat="0" applyBorder="0" applyAlignment="0" applyProtection="0"/>
    <xf numFmtId="0" fontId="52" fillId="47" borderId="0" applyNumberFormat="0" applyBorder="0" applyAlignment="0" applyProtection="0"/>
    <xf numFmtId="0" fontId="25" fillId="46" borderId="0" applyNumberFormat="0" applyBorder="0" applyAlignment="0" applyProtection="0"/>
    <xf numFmtId="0" fontId="25" fillId="19" borderId="0" applyNumberFormat="0" applyBorder="0" applyAlignment="0" applyProtection="0"/>
    <xf numFmtId="0" fontId="52" fillId="47" borderId="0" applyNumberFormat="0" applyBorder="0" applyAlignment="0" applyProtection="0"/>
    <xf numFmtId="0" fontId="25" fillId="46" borderId="0" applyNumberFormat="0" applyBorder="0" applyAlignment="0" applyProtection="0"/>
    <xf numFmtId="0" fontId="25" fillId="19" borderId="0" applyNumberFormat="0" applyBorder="0" applyAlignment="0" applyProtection="0"/>
    <xf numFmtId="0" fontId="52" fillId="4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74" borderId="0" applyNumberFormat="0" applyFon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/>
    <xf numFmtId="0" fontId="92" fillId="0" borderId="31" applyNumberFormat="0" applyAlignment="0" applyProtection="0">
      <alignment horizontal="left" vertical="center"/>
    </xf>
    <xf numFmtId="0" fontId="26" fillId="52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97" fillId="0" borderId="0" applyProtection="0"/>
    <xf numFmtId="0" fontId="25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92" fillId="0" borderId="0" applyProtection="0"/>
    <xf numFmtId="0" fontId="25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26" fillId="5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81" fillId="0" borderId="0" applyNumberFormat="0" applyFill="0" applyBorder="0" applyAlignment="0" applyProtection="0"/>
    <xf numFmtId="0" fontId="25" fillId="46" borderId="0" applyNumberFormat="0" applyBorder="0" applyAlignment="0" applyProtection="0"/>
    <xf numFmtId="0" fontId="19" fillId="46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4" fontId="40" fillId="0" borderId="0" applyFont="0" applyFill="0" applyBorder="0" applyAlignment="0" applyProtection="0"/>
    <xf numFmtId="0" fontId="61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4" fillId="0" borderId="0"/>
    <xf numFmtId="189" fontId="65" fillId="0" borderId="0" applyFill="0" applyBorder="0" applyAlignment="0"/>
    <xf numFmtId="0" fontId="63" fillId="0" borderId="0" applyNumberFormat="0" applyFill="0" applyBorder="0" applyAlignment="0" applyProtection="0">
      <alignment vertical="center"/>
    </xf>
    <xf numFmtId="0" fontId="48" fillId="43" borderId="17" applyNumberFormat="0" applyAlignment="0" applyProtection="0">
      <alignment vertical="center"/>
    </xf>
    <xf numFmtId="0" fontId="67" fillId="43" borderId="26" applyNumberFormat="0" applyAlignment="0" applyProtection="0">
      <alignment vertical="center"/>
    </xf>
    <xf numFmtId="0" fontId="69" fillId="60" borderId="27" applyNumberFormat="0" applyAlignment="0" applyProtection="0"/>
    <xf numFmtId="0" fontId="15" fillId="6" borderId="0" applyNumberFormat="0" applyBorder="0" applyAlignment="0" applyProtection="0">
      <alignment vertical="center"/>
    </xf>
    <xf numFmtId="0" fontId="82" fillId="60" borderId="2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0" fontId="28" fillId="24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84" fillId="0" borderId="0" applyProtection="0"/>
    <xf numFmtId="0" fontId="16" fillId="7" borderId="0" applyNumberFormat="0" applyBorder="0" applyAlignment="0" applyProtection="0">
      <alignment vertical="center"/>
    </xf>
    <xf numFmtId="183" fontId="9" fillId="0" borderId="0"/>
    <xf numFmtId="0" fontId="86" fillId="0" borderId="0" applyNumberFormat="0" applyFill="0" applyBorder="0" applyAlignment="0" applyProtection="0"/>
    <xf numFmtId="0" fontId="85" fillId="0" borderId="2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3" borderId="26" applyNumberFormat="0" applyAlignment="0" applyProtection="0">
      <alignment vertical="center"/>
    </xf>
    <xf numFmtId="0" fontId="54" fillId="0" borderId="0"/>
    <xf numFmtId="0" fontId="38" fillId="0" borderId="0"/>
    <xf numFmtId="0" fontId="54" fillId="0" borderId="0"/>
    <xf numFmtId="2" fontId="84" fillId="0" borderId="0" applyProtection="0"/>
    <xf numFmtId="0" fontId="38" fillId="0" borderId="0"/>
    <xf numFmtId="0" fontId="36" fillId="66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98" fillId="7" borderId="0" applyNumberFormat="0" applyBorder="0" applyAlignment="0" applyProtection="0"/>
    <xf numFmtId="0" fontId="6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8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38" fontId="95" fillId="43" borderId="0" applyNumberFormat="0" applyBorder="0" applyAlignment="0" applyProtection="0"/>
    <xf numFmtId="0" fontId="92" fillId="0" borderId="6">
      <alignment horizontal="left" vertical="center"/>
    </xf>
    <xf numFmtId="0" fontId="85" fillId="0" borderId="2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93" fillId="43" borderId="26" applyNumberFormat="0" applyAlignment="0" applyProtection="0"/>
    <xf numFmtId="0" fontId="85" fillId="0" borderId="28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0" fontId="95" fillId="42" borderId="1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96" fillId="0" borderId="25" applyNumberFormat="0" applyFill="0" applyAlignment="0" applyProtection="0"/>
    <xf numFmtId="9" fontId="94" fillId="0" borderId="0" applyFont="0" applyFill="0" applyBorder="0" applyAlignment="0" applyProtection="0"/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176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7" fontId="40" fillId="0" borderId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54" fillId="0" borderId="0"/>
    <xf numFmtId="0" fontId="45" fillId="39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75" fillId="7" borderId="0" applyNumberFormat="0" applyBorder="0" applyAlignment="0" applyProtection="0">
      <alignment vertical="center"/>
    </xf>
    <xf numFmtId="198" fontId="38" fillId="0" borderId="0" applyFont="0" applyFill="0" applyProtection="0"/>
    <xf numFmtId="0" fontId="5" fillId="42" borderId="21" applyNumberFormat="0" applyFont="0" applyAlignment="0" applyProtection="0">
      <alignment vertical="center"/>
    </xf>
    <xf numFmtId="0" fontId="5" fillId="42" borderId="21" applyNumberFormat="0" applyFont="0" applyAlignment="0" applyProtection="0">
      <alignment vertical="center"/>
    </xf>
    <xf numFmtId="0" fontId="5" fillId="42" borderId="21" applyNumberFormat="0" applyFon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67" fillId="43" borderId="26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8" fillId="6" borderId="0" applyNumberFormat="0" applyBorder="0" applyAlignment="0" applyProtection="0">
      <alignment vertical="center"/>
    </xf>
    <xf numFmtId="0" fontId="88" fillId="71" borderId="13">
      <protection locked="0"/>
    </xf>
    <xf numFmtId="0" fontId="88" fillId="71" borderId="13">
      <protection locked="0"/>
    </xf>
    <xf numFmtId="0" fontId="1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9" fillId="0" borderId="32" applyNumberFormat="0" applyFill="0" applyAlignment="0" applyProtection="0"/>
    <xf numFmtId="0" fontId="100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4" fillId="0" borderId="0"/>
    <xf numFmtId="0" fontId="1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99" fontId="38" fillId="0" borderId="0" applyFont="0" applyFill="0" applyBorder="0" applyAlignment="0" applyProtection="0"/>
    <xf numFmtId="1" fontId="89" fillId="0" borderId="1">
      <alignment vertical="center"/>
      <protection locked="0"/>
    </xf>
    <xf numFmtId="0" fontId="38" fillId="0" borderId="3" applyNumberFormat="0" applyFill="0" applyProtection="0">
      <alignment horizontal="right"/>
    </xf>
    <xf numFmtId="0" fontId="101" fillId="0" borderId="28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7" applyNumberFormat="0" applyFill="0" applyProtection="0">
      <alignment horizont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6" fillId="0" borderId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94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8" fillId="43" borderId="2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" fontId="38" fillId="0" borderId="7" applyFill="0" applyProtection="0">
      <alignment horizont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9" fillId="26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" fillId="0" borderId="0"/>
    <xf numFmtId="0" fontId="28" fillId="6" borderId="0" applyNumberFormat="0" applyBorder="0" applyAlignment="0" applyProtection="0">
      <alignment vertical="center"/>
    </xf>
    <xf numFmtId="0" fontId="1" fillId="0" borderId="0"/>
    <xf numFmtId="0" fontId="2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6" fillId="31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73" fillId="69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110" fillId="0" borderId="3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3" fillId="69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73" fillId="7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200" fontId="38" fillId="0" borderId="7" applyFill="0" applyProtection="0">
      <alignment horizontal="right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4" fillId="0" borderId="0">
      <alignment vertical="center"/>
    </xf>
    <xf numFmtId="0" fontId="54" fillId="0" borderId="0"/>
    <xf numFmtId="0" fontId="1" fillId="0" borderId="0"/>
    <xf numFmtId="0" fontId="54" fillId="0" borderId="0"/>
    <xf numFmtId="0" fontId="54" fillId="0" borderId="0"/>
    <xf numFmtId="0" fontId="16" fillId="7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16" fillId="31" borderId="0" applyNumberFormat="0" applyBorder="0" applyAlignment="0" applyProtection="0">
      <alignment vertical="center"/>
    </xf>
    <xf numFmtId="0" fontId="54" fillId="0" borderId="0"/>
    <xf numFmtId="0" fontId="16" fillId="31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88" fontId="89" fillId="0" borderId="1">
      <alignment vertical="center"/>
      <protection locked="0"/>
    </xf>
    <xf numFmtId="0" fontId="5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8" fontId="89" fillId="0" borderId="1">
      <alignment vertical="center"/>
      <protection locked="0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1" fillId="0" borderId="0"/>
    <xf numFmtId="0" fontId="44" fillId="31" borderId="0" applyNumberFormat="0" applyBorder="0" applyAlignment="0" applyProtection="0">
      <alignment vertical="center"/>
    </xf>
    <xf numFmtId="0" fontId="54" fillId="0" borderId="0"/>
    <xf numFmtId="0" fontId="44" fillId="31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16" fillId="7" borderId="0" applyNumberFormat="0" applyBorder="0" applyAlignment="0" applyProtection="0">
      <alignment vertical="center"/>
    </xf>
    <xf numFmtId="0" fontId="54" fillId="0" borderId="0"/>
    <xf numFmtId="0" fontId="44" fillId="31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4" fillId="31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73" fillId="75" borderId="0" applyNumberFormat="0" applyBorder="0" applyAlignment="0" applyProtection="0"/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195" fontId="47" fillId="0" borderId="0" applyFont="0" applyFill="0" applyBorder="0" applyAlignment="0" applyProtection="0"/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8" fontId="89" fillId="0" borderId="1">
      <alignment vertical="center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16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3" fillId="43" borderId="17" applyNumberFormat="0" applyAlignment="0" applyProtection="0">
      <alignment vertical="center"/>
    </xf>
    <xf numFmtId="0" fontId="114" fillId="60" borderId="27" applyNumberFormat="0" applyAlignment="0" applyProtection="0">
      <alignment vertical="center"/>
    </xf>
    <xf numFmtId="0" fontId="76" fillId="0" borderId="7" applyNumberFormat="0" applyFill="0" applyProtection="0">
      <alignment horizontal="left"/>
    </xf>
    <xf numFmtId="0" fontId="74" fillId="0" borderId="25" applyNumberFormat="0" applyFill="0" applyAlignment="0" applyProtection="0">
      <alignment vertical="center"/>
    </xf>
    <xf numFmtId="181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73" fillId="62" borderId="0" applyNumberFormat="0" applyBorder="0" applyAlignment="0" applyProtection="0"/>
    <xf numFmtId="0" fontId="73" fillId="62" borderId="0" applyNumberFormat="0" applyBorder="0" applyAlignment="0" applyProtection="0"/>
    <xf numFmtId="0" fontId="73" fillId="62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69" borderId="0" applyNumberFormat="0" applyBorder="0" applyAlignment="0" applyProtection="0"/>
    <xf numFmtId="0" fontId="73" fillId="75" borderId="0" applyNumberFormat="0" applyBorder="0" applyAlignment="0" applyProtection="0"/>
    <xf numFmtId="0" fontId="73" fillId="75" borderId="0" applyNumberFormat="0" applyBorder="0" applyAlignment="0" applyProtection="0"/>
    <xf numFmtId="0" fontId="73" fillId="75" borderId="0" applyNumberFormat="0" applyBorder="0" applyAlignment="0" applyProtection="0"/>
    <xf numFmtId="0" fontId="73" fillId="75" borderId="0" applyNumberFormat="0" applyBorder="0" applyAlignment="0" applyProtection="0"/>
    <xf numFmtId="0" fontId="73" fillId="75" borderId="0" applyNumberFormat="0" applyBorder="0" applyAlignment="0" applyProtection="0"/>
    <xf numFmtId="0" fontId="73" fillId="75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8" fillId="0" borderId="3" applyNumberFormat="0" applyFill="0" applyProtection="0">
      <alignment horizontal="left"/>
    </xf>
    <xf numFmtId="0" fontId="115" fillId="39" borderId="0" applyNumberFormat="0" applyBorder="0" applyAlignment="0" applyProtection="0">
      <alignment vertical="center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1" fontId="89" fillId="0" borderId="1">
      <alignment vertical="center"/>
      <protection locked="0"/>
    </xf>
    <xf numFmtId="0" fontId="116" fillId="0" borderId="0"/>
    <xf numFmtId="188" fontId="89" fillId="0" borderId="1">
      <alignment vertical="center"/>
      <protection locked="0"/>
    </xf>
    <xf numFmtId="188" fontId="89" fillId="0" borderId="1">
      <alignment vertical="center"/>
      <protection locked="0"/>
    </xf>
    <xf numFmtId="188" fontId="89" fillId="0" borderId="1">
      <alignment vertical="center"/>
      <protection locked="0"/>
    </xf>
    <xf numFmtId="188" fontId="89" fillId="0" borderId="1">
      <alignment vertical="center"/>
      <protection locked="0"/>
    </xf>
    <xf numFmtId="188" fontId="89" fillId="0" borderId="1">
      <alignment vertical="center"/>
      <protection locked="0"/>
    </xf>
    <xf numFmtId="0" fontId="38" fillId="0" borderId="0"/>
    <xf numFmtId="0" fontId="40" fillId="0" borderId="0"/>
    <xf numFmtId="41" fontId="38" fillId="0" borderId="0" applyFont="0" applyFill="0" applyBorder="0" applyAlignment="0" applyProtection="0"/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0" fontId="1" fillId="42" borderId="21" applyNumberFormat="0" applyFont="0" applyAlignment="0" applyProtection="0">
      <alignment vertical="center"/>
    </xf>
    <xf numFmtId="40" fontId="80" fillId="0" borderId="0" applyFont="0" applyFill="0" applyBorder="0" applyAlignment="0" applyProtection="0"/>
    <xf numFmtId="0" fontId="80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92" fontId="2" fillId="0" borderId="1" xfId="1482" applyNumberFormat="1" applyFont="1" applyFill="1" applyBorder="1" applyAlignment="1">
      <alignment horizontal="right" vertical="center"/>
    </xf>
    <xf numFmtId="49" fontId="2" fillId="0" borderId="4" xfId="1482" applyNumberFormat="1" applyFont="1" applyFill="1" applyBorder="1" applyAlignment="1">
      <alignment horizontal="left" vertical="center"/>
    </xf>
    <xf numFmtId="192" fontId="2" fillId="0" borderId="1" xfId="1482" applyNumberFormat="1" applyFont="1" applyFill="1" applyBorder="1"/>
    <xf numFmtId="49" fontId="2" fillId="0" borderId="1" xfId="1482" applyNumberFormat="1" applyFont="1" applyFill="1" applyBorder="1" applyAlignment="1">
      <alignment horizontal="left" vertical="center"/>
    </xf>
    <xf numFmtId="192" fontId="2" fillId="0" borderId="1" xfId="1482" applyNumberFormat="1" applyFont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192" fontId="1" fillId="0" borderId="0" xfId="1482" applyNumberFormat="1"/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178" fontId="2" fillId="0" borderId="4" xfId="0" applyNumberFormat="1" applyFont="1" applyFill="1" applyBorder="1" applyAlignment="1" applyProtection="1">
      <alignment horizontal="right" vertical="center" wrapText="1"/>
    </xf>
    <xf numFmtId="178" fontId="2" fillId="0" borderId="1" xfId="205" applyNumberFormat="1" applyFont="1" applyFill="1" applyBorder="1" applyAlignment="1" applyProtection="1">
      <alignment horizontal="right" vertical="center" wrapText="1"/>
    </xf>
    <xf numFmtId="41" fontId="5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4" fillId="0" borderId="1" xfId="205" applyFill="1" applyBorder="1"/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192" fontId="6" fillId="0" borderId="1" xfId="95" applyNumberFormat="1" applyFont="1" applyFill="1" applyBorder="1" applyAlignment="1"/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78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78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78" fontId="2" fillId="0" borderId="3" xfId="205" applyNumberFormat="1" applyFont="1" applyFill="1" applyBorder="1" applyAlignment="1">
      <alignment horizontal="right" vertical="center" wrapText="1"/>
    </xf>
    <xf numFmtId="178" fontId="2" fillId="0" borderId="1" xfId="205" applyNumberFormat="1" applyFont="1" applyFill="1" applyBorder="1" applyAlignment="1">
      <alignment horizontal="right" vertical="center" wrapText="1"/>
    </xf>
    <xf numFmtId="185" fontId="2" fillId="0" borderId="1" xfId="205" applyNumberFormat="1" applyFont="1" applyFill="1" applyBorder="1" applyAlignment="1">
      <alignment vertical="center" wrapText="1"/>
    </xf>
    <xf numFmtId="178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178" fontId="11" fillId="0" borderId="2" xfId="205" applyNumberFormat="1" applyFont="1" applyFill="1" applyBorder="1" applyAlignment="1" applyProtection="1">
      <alignment horizontal="right" vertical="center" wrapText="1"/>
    </xf>
    <xf numFmtId="0" fontId="11" fillId="0" borderId="9" xfId="205" applyFont="1" applyFill="1" applyBorder="1" applyAlignment="1">
      <alignment horizontal="right" vertical="center" wrapText="1"/>
    </xf>
    <xf numFmtId="178" fontId="11" fillId="0" borderId="1" xfId="205" applyNumberFormat="1" applyFont="1" applyFill="1" applyBorder="1" applyAlignment="1" applyProtection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78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78" fontId="2" fillId="0" borderId="1" xfId="205" applyNumberFormat="1" applyFont="1" applyFill="1" applyBorder="1" applyAlignment="1">
      <alignment vertical="center" wrapText="1"/>
    </xf>
    <xf numFmtId="178" fontId="2" fillId="0" borderId="2" xfId="205" applyNumberFormat="1" applyFont="1" applyFill="1" applyBorder="1" applyAlignment="1">
      <alignment horizontal="right" vertical="center" wrapText="1"/>
    </xf>
    <xf numFmtId="178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0" fillId="2" borderId="0" xfId="205" applyFont="1" applyFill="1"/>
    <xf numFmtId="0" fontId="2" fillId="2" borderId="0" xfId="205" applyFont="1" applyFill="1"/>
    <xf numFmtId="0" fontId="2" fillId="0" borderId="1" xfId="1482" applyFont="1" applyBorder="1" applyAlignment="1">
      <alignment horizontal="left" vertical="center" wrapText="1"/>
    </xf>
    <xf numFmtId="0" fontId="2" fillId="0" borderId="4" xfId="1482" applyFont="1" applyBorder="1" applyAlignment="1">
      <alignment horizontal="left" vertical="center" wrapText="1"/>
    </xf>
    <xf numFmtId="178" fontId="2" fillId="0" borderId="1" xfId="1482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center"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78" fontId="2" fillId="0" borderId="1" xfId="1482" applyNumberFormat="1" applyFont="1" applyFill="1" applyBorder="1" applyAlignment="1">
      <alignment horizontal="right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0" fontId="1" fillId="0" borderId="1" xfId="1482" applyBorder="1"/>
    <xf numFmtId="0" fontId="2" fillId="0" borderId="1" xfId="1482" applyNumberFormat="1" applyFont="1" applyFill="1" applyBorder="1" applyAlignment="1">
      <alignment horizontal="left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482" applyFont="1" applyFill="1" applyBorder="1"/>
    <xf numFmtId="49" fontId="2" fillId="0" borderId="1" xfId="1482" applyNumberFormat="1" applyFont="1" applyFill="1" applyBorder="1"/>
    <xf numFmtId="0" fontId="2" fillId="0" borderId="1" xfId="1482" applyFont="1" applyBorder="1"/>
    <xf numFmtId="49" fontId="2" fillId="0" borderId="1" xfId="1482" applyNumberFormat="1" applyFont="1" applyBorder="1"/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78" fontId="2" fillId="0" borderId="1" xfId="1395" applyNumberFormat="1" applyFont="1" applyFill="1" applyBorder="1" applyAlignment="1">
      <alignment horizontal="right" vertical="center"/>
    </xf>
    <xf numFmtId="192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0" fontId="2" fillId="0" borderId="1" xfId="1395" applyFont="1" applyFill="1" applyBorder="1"/>
    <xf numFmtId="4" fontId="2" fillId="0" borderId="1" xfId="1395" applyNumberFormat="1" applyFont="1" applyFill="1" applyBorder="1" applyAlignment="1">
      <alignment horizontal="right" vertical="center"/>
    </xf>
    <xf numFmtId="19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workbookViewId="0">
      <selection activeCell="D17" sqref="D17"/>
    </sheetView>
  </sheetViews>
  <sheetFormatPr defaultColWidth="9" defaultRowHeight="14.25" outlineLevelCol="6"/>
  <cols>
    <col min="1" max="1" width="25.5" style="161" customWidth="1"/>
    <col min="2" max="2" width="14.5" style="161" customWidth="1"/>
    <col min="3" max="3" width="29.25" style="161" customWidth="1"/>
    <col min="4" max="4" width="15.375" style="161" customWidth="1"/>
    <col min="5" max="5" width="17.625" style="161" customWidth="1"/>
    <col min="6" max="6" width="23.625" style="161" customWidth="1"/>
    <col min="7" max="7" width="16.375" style="161" customWidth="1"/>
    <col min="8" max="16384" width="9" style="161"/>
  </cols>
  <sheetData>
    <row r="1" ht="13.5" spans="1:7">
      <c r="A1" s="162" t="s">
        <v>0</v>
      </c>
      <c r="G1" s="163" t="s">
        <v>1</v>
      </c>
    </row>
    <row r="2" ht="28.5" customHeight="1" spans="1:6">
      <c r="A2" s="164" t="s">
        <v>2</v>
      </c>
      <c r="B2" s="164"/>
      <c r="C2" s="164"/>
      <c r="D2" s="164"/>
      <c r="E2" s="164"/>
      <c r="F2" s="164"/>
    </row>
    <row r="3" s="160" customFormat="1" ht="22.5" customHeight="1" spans="1:7">
      <c r="A3" s="165"/>
      <c r="B3" s="165"/>
      <c r="C3" s="165"/>
      <c r="D3" s="165"/>
      <c r="E3" s="165"/>
      <c r="G3" s="166" t="s">
        <v>3</v>
      </c>
    </row>
    <row r="4" s="160" customFormat="1" spans="1:7">
      <c r="A4" s="167" t="s">
        <v>4</v>
      </c>
      <c r="B4" s="167"/>
      <c r="C4" s="168" t="s">
        <v>5</v>
      </c>
      <c r="D4" s="169"/>
      <c r="E4" s="169"/>
      <c r="F4" s="169"/>
      <c r="G4" s="170"/>
    </row>
    <row r="5" s="160" customFormat="1" spans="1:7">
      <c r="A5" s="167" t="s">
        <v>6</v>
      </c>
      <c r="B5" s="167" t="s">
        <v>7</v>
      </c>
      <c r="C5" s="167" t="s">
        <v>6</v>
      </c>
      <c r="D5" s="167" t="s">
        <v>8</v>
      </c>
      <c r="E5" s="171" t="s">
        <v>9</v>
      </c>
      <c r="F5" s="167" t="s">
        <v>10</v>
      </c>
      <c r="G5" s="172" t="s">
        <v>11</v>
      </c>
    </row>
    <row r="6" s="160" customFormat="1" spans="1:7">
      <c r="A6" s="173" t="s">
        <v>12</v>
      </c>
      <c r="B6" s="172">
        <v>1338.59</v>
      </c>
      <c r="C6" s="173" t="s">
        <v>13</v>
      </c>
      <c r="D6" s="172">
        <v>1338.59</v>
      </c>
      <c r="E6" s="172">
        <v>1338.59</v>
      </c>
      <c r="F6" s="172">
        <f>SUM(F7:F33)</f>
        <v>0</v>
      </c>
      <c r="G6" s="172">
        <f>SUM(G7:G33)</f>
        <v>0</v>
      </c>
    </row>
    <row r="7" s="160" customFormat="1" spans="1:7">
      <c r="A7" s="173" t="s">
        <v>14</v>
      </c>
      <c r="B7" s="172">
        <v>1338.59</v>
      </c>
      <c r="C7" s="174" t="s">
        <v>15</v>
      </c>
      <c r="D7" s="172"/>
      <c r="E7" s="172"/>
      <c r="F7" s="172"/>
      <c r="G7" s="172"/>
    </row>
    <row r="8" s="160" customFormat="1" spans="1:7">
      <c r="A8" s="173" t="s">
        <v>16</v>
      </c>
      <c r="B8" s="172"/>
      <c r="C8" s="174" t="s">
        <v>17</v>
      </c>
      <c r="D8" s="172"/>
      <c r="E8" s="172"/>
      <c r="F8" s="172"/>
      <c r="G8" s="172"/>
    </row>
    <row r="9" s="160" customFormat="1" spans="1:7">
      <c r="A9" s="173" t="s">
        <v>18</v>
      </c>
      <c r="B9" s="172"/>
      <c r="C9" s="174" t="s">
        <v>19</v>
      </c>
      <c r="D9" s="172"/>
      <c r="E9" s="172"/>
      <c r="F9" s="172"/>
      <c r="G9" s="172"/>
    </row>
    <row r="10" s="160" customFormat="1" spans="1:7">
      <c r="A10" s="173" t="s">
        <v>20</v>
      </c>
      <c r="B10" s="172"/>
      <c r="C10" s="174" t="s">
        <v>21</v>
      </c>
      <c r="D10" s="172"/>
      <c r="E10" s="172"/>
      <c r="F10" s="172"/>
      <c r="G10" s="172"/>
    </row>
    <row r="11" s="160" customFormat="1" spans="1:7">
      <c r="A11" s="173" t="s">
        <v>22</v>
      </c>
      <c r="B11" s="172"/>
      <c r="C11" s="174" t="s">
        <v>23</v>
      </c>
      <c r="D11" s="172"/>
      <c r="E11" s="172"/>
      <c r="F11" s="172"/>
      <c r="G11" s="172"/>
    </row>
    <row r="12" s="160" customFormat="1" spans="1:7">
      <c r="A12" s="173" t="s">
        <v>24</v>
      </c>
      <c r="B12" s="172"/>
      <c r="C12" s="174" t="s">
        <v>25</v>
      </c>
      <c r="D12" s="172"/>
      <c r="E12" s="172"/>
      <c r="F12" s="172"/>
      <c r="G12" s="172"/>
    </row>
    <row r="13" s="160" customFormat="1" spans="1:7">
      <c r="A13" s="173" t="s">
        <v>26</v>
      </c>
      <c r="B13" s="172"/>
      <c r="C13" s="174" t="s">
        <v>27</v>
      </c>
      <c r="D13" s="172"/>
      <c r="E13" s="172"/>
      <c r="F13" s="172"/>
      <c r="G13" s="172"/>
    </row>
    <row r="14" s="160" customFormat="1" spans="1:7">
      <c r="A14" s="165"/>
      <c r="B14" s="172"/>
      <c r="C14" s="174" t="s">
        <v>28</v>
      </c>
      <c r="D14" s="172">
        <v>60.21</v>
      </c>
      <c r="E14" s="172">
        <v>60.21</v>
      </c>
      <c r="F14" s="172"/>
      <c r="G14" s="172"/>
    </row>
    <row r="15" s="160" customFormat="1" spans="1:7">
      <c r="A15" s="175"/>
      <c r="B15" s="172"/>
      <c r="C15" s="174" t="s">
        <v>29</v>
      </c>
      <c r="D15" s="172">
        <v>43.27</v>
      </c>
      <c r="E15" s="172">
        <v>43.27</v>
      </c>
      <c r="F15" s="172"/>
      <c r="G15" s="172"/>
    </row>
    <row r="16" s="160" customFormat="1" spans="1:7">
      <c r="A16" s="175"/>
      <c r="B16" s="172"/>
      <c r="C16" s="174" t="s">
        <v>30</v>
      </c>
      <c r="D16" s="172"/>
      <c r="E16" s="172"/>
      <c r="F16" s="172"/>
      <c r="G16" s="172"/>
    </row>
    <row r="17" s="160" customFormat="1" spans="1:7">
      <c r="A17" s="175"/>
      <c r="B17" s="172"/>
      <c r="C17" s="174" t="s">
        <v>31</v>
      </c>
      <c r="D17" s="172"/>
      <c r="E17" s="172"/>
      <c r="F17" s="172"/>
      <c r="G17" s="172"/>
    </row>
    <row r="18" s="160" customFormat="1" spans="1:7">
      <c r="A18" s="175"/>
      <c r="B18" s="172"/>
      <c r="C18" s="174" t="s">
        <v>32</v>
      </c>
      <c r="D18" s="172"/>
      <c r="E18" s="172"/>
      <c r="F18" s="172"/>
      <c r="G18" s="172"/>
    </row>
    <row r="19" s="160" customFormat="1" spans="1:7">
      <c r="A19" s="175"/>
      <c r="B19" s="172"/>
      <c r="C19" s="174" t="s">
        <v>33</v>
      </c>
      <c r="D19" s="172"/>
      <c r="E19" s="172"/>
      <c r="F19" s="172"/>
      <c r="G19" s="172"/>
    </row>
    <row r="20" s="160" customFormat="1" spans="1:7">
      <c r="A20" s="175"/>
      <c r="B20" s="172"/>
      <c r="C20" s="174" t="s">
        <v>34</v>
      </c>
      <c r="D20" s="172">
        <v>1189.96</v>
      </c>
      <c r="E20" s="172">
        <v>1189.96</v>
      </c>
      <c r="F20" s="172"/>
      <c r="G20" s="172"/>
    </row>
    <row r="21" s="160" customFormat="1" spans="1:7">
      <c r="A21" s="175"/>
      <c r="B21" s="172"/>
      <c r="C21" s="174" t="s">
        <v>35</v>
      </c>
      <c r="D21" s="172"/>
      <c r="E21" s="172"/>
      <c r="F21" s="172"/>
      <c r="G21" s="172"/>
    </row>
    <row r="22" s="160" customFormat="1" spans="1:7">
      <c r="A22" s="175"/>
      <c r="B22" s="172"/>
      <c r="C22" s="174" t="s">
        <v>36</v>
      </c>
      <c r="D22" s="172"/>
      <c r="E22" s="172"/>
      <c r="F22" s="172"/>
      <c r="G22" s="172"/>
    </row>
    <row r="23" s="160" customFormat="1" spans="1:7">
      <c r="A23" s="175"/>
      <c r="B23" s="172"/>
      <c r="C23" s="174" t="s">
        <v>37</v>
      </c>
      <c r="D23" s="172"/>
      <c r="E23" s="172"/>
      <c r="F23" s="172"/>
      <c r="G23" s="172"/>
    </row>
    <row r="24" s="160" customFormat="1" spans="1:7">
      <c r="A24" s="175"/>
      <c r="B24" s="172"/>
      <c r="C24" s="174" t="s">
        <v>38</v>
      </c>
      <c r="D24" s="172"/>
      <c r="E24" s="172"/>
      <c r="F24" s="172"/>
      <c r="G24" s="172"/>
    </row>
    <row r="25" s="160" customFormat="1" spans="1:7">
      <c r="A25" s="175"/>
      <c r="B25" s="172"/>
      <c r="C25" s="174" t="s">
        <v>39</v>
      </c>
      <c r="D25" s="172">
        <v>45.15</v>
      </c>
      <c r="E25" s="172">
        <v>45.15</v>
      </c>
      <c r="F25" s="172"/>
      <c r="G25" s="172"/>
    </row>
    <row r="26" s="160" customFormat="1" spans="1:7">
      <c r="A26" s="175"/>
      <c r="B26" s="172"/>
      <c r="C26" s="174" t="s">
        <v>40</v>
      </c>
      <c r="D26" s="172"/>
      <c r="E26" s="172"/>
      <c r="F26" s="172"/>
      <c r="G26" s="172"/>
    </row>
    <row r="27" s="160" customFormat="1" spans="1:7">
      <c r="A27" s="175"/>
      <c r="B27" s="172"/>
      <c r="C27" s="174" t="s">
        <v>41</v>
      </c>
      <c r="D27" s="172"/>
      <c r="E27" s="172"/>
      <c r="F27" s="172"/>
      <c r="G27" s="172"/>
    </row>
    <row r="28" s="160" customFormat="1" spans="1:7">
      <c r="A28" s="175"/>
      <c r="B28" s="172"/>
      <c r="C28" s="174" t="s">
        <v>42</v>
      </c>
      <c r="D28" s="172"/>
      <c r="E28" s="172"/>
      <c r="F28" s="176"/>
      <c r="G28" s="172"/>
    </row>
    <row r="29" s="160" customFormat="1" spans="1:7">
      <c r="A29" s="175"/>
      <c r="B29" s="172"/>
      <c r="C29" s="174" t="s">
        <v>43</v>
      </c>
      <c r="D29" s="172"/>
      <c r="E29" s="172"/>
      <c r="F29" s="172"/>
      <c r="G29" s="172"/>
    </row>
    <row r="30" s="160" customFormat="1" spans="1:7">
      <c r="A30" s="175"/>
      <c r="B30" s="172"/>
      <c r="C30" s="174" t="s">
        <v>44</v>
      </c>
      <c r="D30" s="172"/>
      <c r="E30" s="172"/>
      <c r="F30" s="172"/>
      <c r="G30" s="172"/>
    </row>
    <row r="31" s="160" customFormat="1" spans="1:7">
      <c r="A31" s="175"/>
      <c r="B31" s="172"/>
      <c r="C31" s="174" t="s">
        <v>45</v>
      </c>
      <c r="D31" s="172"/>
      <c r="E31" s="172"/>
      <c r="F31" s="172"/>
      <c r="G31" s="172"/>
    </row>
    <row r="32" s="160" customFormat="1" spans="1:7">
      <c r="A32" s="175"/>
      <c r="B32" s="172"/>
      <c r="C32" s="174" t="s">
        <v>46</v>
      </c>
      <c r="D32" s="172"/>
      <c r="E32" s="172"/>
      <c r="F32" s="172"/>
      <c r="G32" s="172"/>
    </row>
    <row r="33" s="160" customFormat="1" spans="1:7">
      <c r="A33" s="175"/>
      <c r="B33" s="172"/>
      <c r="C33" s="174" t="s">
        <v>47</v>
      </c>
      <c r="D33" s="172"/>
      <c r="E33" s="172"/>
      <c r="F33" s="172"/>
      <c r="G33" s="172"/>
    </row>
    <row r="34" s="160" customFormat="1" spans="1:7">
      <c r="A34" s="177" t="s">
        <v>48</v>
      </c>
      <c r="B34" s="172">
        <v>1338.59</v>
      </c>
      <c r="C34" s="177" t="s">
        <v>49</v>
      </c>
      <c r="D34" s="172">
        <f>SUM(D7:D33)</f>
        <v>1338.59</v>
      </c>
      <c r="E34" s="172">
        <f>SUM(E7:E33)</f>
        <v>1338.59</v>
      </c>
      <c r="F34" s="172"/>
      <c r="G34" s="172"/>
    </row>
    <row r="35" s="160" customFormat="1"/>
    <row r="36" s="160" customFormat="1"/>
    <row r="37" s="160" customFormat="1"/>
    <row r="38" s="160" customFormat="1"/>
    <row r="39" s="160" customFormat="1"/>
    <row r="40" s="16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E11" sqref="E11"/>
    </sheetView>
  </sheetViews>
  <sheetFormatPr defaultColWidth="3.5" defaultRowHeight="14.25"/>
  <cols>
    <col min="1" max="1" width="5.625" style="2" customWidth="1"/>
    <col min="2" max="2" width="5.75" style="148" customWidth="1"/>
    <col min="3" max="3" width="5.5" style="148" customWidth="1"/>
    <col min="4" max="4" width="30.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49"/>
      <c r="B1" s="149"/>
      <c r="G1" s="150" t="s">
        <v>50</v>
      </c>
    </row>
    <row r="2" ht="25.5" customHeight="1" spans="1:7">
      <c r="A2" s="136" t="s">
        <v>51</v>
      </c>
      <c r="B2" s="151"/>
      <c r="C2" s="151"/>
      <c r="D2" s="151"/>
      <c r="E2" s="151"/>
      <c r="F2" s="151"/>
      <c r="G2" s="151"/>
    </row>
    <row r="3" ht="16.5" customHeight="1" spans="1:7">
      <c r="A3" s="137"/>
      <c r="B3" s="152"/>
      <c r="C3" s="152"/>
      <c r="D3" s="137"/>
      <c r="E3" s="137"/>
      <c r="F3" s="137"/>
      <c r="G3" s="18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3" t="s">
        <v>57</v>
      </c>
      <c r="C5" s="153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ht="13.5" spans="1:15">
      <c r="A6" s="138" t="s">
        <v>59</v>
      </c>
      <c r="B6" s="153" t="s">
        <v>59</v>
      </c>
      <c r="C6" s="153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147" customFormat="1" ht="18" customHeight="1" spans="1:15">
      <c r="A7" s="11"/>
      <c r="B7" s="11"/>
      <c r="C7" s="11"/>
      <c r="D7" s="154" t="s">
        <v>8</v>
      </c>
      <c r="E7" s="142">
        <f>E8+E11+E17+E23</f>
        <v>1338.59</v>
      </c>
      <c r="F7" s="142">
        <f>F8+F11+F17+F23</f>
        <v>522.59</v>
      </c>
      <c r="G7" s="142">
        <f>G8+G11+G17+G23</f>
        <v>816</v>
      </c>
      <c r="H7" s="155"/>
      <c r="I7" s="155"/>
      <c r="J7" s="155"/>
      <c r="K7" s="155"/>
      <c r="L7" s="155"/>
      <c r="M7" s="155"/>
      <c r="N7" s="155"/>
      <c r="O7" s="155"/>
    </row>
    <row r="8" s="147" customFormat="1" spans="1:15">
      <c r="A8" s="156" t="s">
        <v>60</v>
      </c>
      <c r="B8" s="157"/>
      <c r="C8" s="157"/>
      <c r="D8" s="156" t="s">
        <v>61</v>
      </c>
      <c r="E8" s="156">
        <v>60.21</v>
      </c>
      <c r="F8" s="156">
        <v>60.21</v>
      </c>
      <c r="G8" s="156"/>
      <c r="H8" s="155"/>
      <c r="I8" s="155"/>
      <c r="J8" s="155"/>
      <c r="K8" s="155"/>
      <c r="L8" s="155"/>
      <c r="M8" s="155"/>
      <c r="N8" s="155"/>
      <c r="O8" s="155"/>
    </row>
    <row r="9" s="147" customFormat="1" spans="1:15">
      <c r="A9" s="156"/>
      <c r="B9" s="157" t="s">
        <v>62</v>
      </c>
      <c r="C9" s="157"/>
      <c r="D9" s="156" t="s">
        <v>63</v>
      </c>
      <c r="E9" s="156">
        <v>60.21</v>
      </c>
      <c r="F9" s="156">
        <v>60.21</v>
      </c>
      <c r="G9" s="156"/>
      <c r="H9" s="155"/>
      <c r="I9" s="155"/>
      <c r="J9" s="155"/>
      <c r="K9" s="155"/>
      <c r="L9" s="155"/>
      <c r="M9" s="155"/>
      <c r="N9" s="155"/>
      <c r="O9" s="155"/>
    </row>
    <row r="10" s="147" customFormat="1" spans="1:15">
      <c r="A10" s="156"/>
      <c r="B10" s="157"/>
      <c r="C10" s="157" t="s">
        <v>62</v>
      </c>
      <c r="D10" s="156" t="s">
        <v>64</v>
      </c>
      <c r="E10" s="156">
        <v>60.21</v>
      </c>
      <c r="F10" s="156">
        <v>60.21</v>
      </c>
      <c r="G10" s="156"/>
      <c r="H10" s="155"/>
      <c r="I10" s="155"/>
      <c r="J10" s="155"/>
      <c r="K10" s="155"/>
      <c r="L10" s="155"/>
      <c r="M10" s="155"/>
      <c r="N10" s="155"/>
      <c r="O10" s="155"/>
    </row>
    <row r="11" ht="13.5" spans="1:15">
      <c r="A11" s="158" t="s">
        <v>65</v>
      </c>
      <c r="B11" s="159"/>
      <c r="C11" s="159"/>
      <c r="D11" s="158" t="s">
        <v>66</v>
      </c>
      <c r="E11" s="158">
        <v>43.27</v>
      </c>
      <c r="F11" s="158">
        <v>43.27</v>
      </c>
      <c r="G11" s="158"/>
      <c r="H11"/>
      <c r="I11"/>
      <c r="J11"/>
      <c r="K11"/>
      <c r="L11"/>
      <c r="M11"/>
      <c r="N11"/>
      <c r="O11"/>
    </row>
    <row r="12" ht="13.5" spans="1:15">
      <c r="A12" s="158"/>
      <c r="B12" s="159" t="s">
        <v>67</v>
      </c>
      <c r="C12" s="159"/>
      <c r="D12" s="158" t="s">
        <v>68</v>
      </c>
      <c r="E12" s="158">
        <v>43.27</v>
      </c>
      <c r="F12" s="158">
        <v>43.27</v>
      </c>
      <c r="G12" s="158"/>
      <c r="H12"/>
      <c r="I12"/>
      <c r="J12"/>
      <c r="K12"/>
      <c r="L12"/>
      <c r="M12"/>
      <c r="N12"/>
      <c r="O12"/>
    </row>
    <row r="13" ht="13.5" spans="1:15">
      <c r="A13" s="158"/>
      <c r="B13" s="159"/>
      <c r="C13" s="159" t="s">
        <v>69</v>
      </c>
      <c r="D13" s="158" t="s">
        <v>70</v>
      </c>
      <c r="E13" s="158">
        <v>16.84</v>
      </c>
      <c r="F13" s="158">
        <v>16.84</v>
      </c>
      <c r="G13" s="158"/>
      <c r="H13"/>
      <c r="I13"/>
      <c r="J13"/>
      <c r="K13"/>
      <c r="L13"/>
      <c r="M13"/>
      <c r="N13"/>
      <c r="O13"/>
    </row>
    <row r="14" ht="13.5" spans="1:15">
      <c r="A14" s="158"/>
      <c r="B14" s="159"/>
      <c r="C14" s="159" t="s">
        <v>71</v>
      </c>
      <c r="D14" s="158" t="s">
        <v>72</v>
      </c>
      <c r="E14" s="158">
        <v>11</v>
      </c>
      <c r="F14" s="158">
        <v>11</v>
      </c>
      <c r="G14" s="158"/>
      <c r="H14"/>
      <c r="I14"/>
      <c r="J14"/>
      <c r="K14"/>
      <c r="L14"/>
      <c r="M14"/>
      <c r="N14"/>
      <c r="O14"/>
    </row>
    <row r="15" ht="13.5" spans="1:7">
      <c r="A15" s="158"/>
      <c r="B15" s="159"/>
      <c r="C15" s="159" t="s">
        <v>73</v>
      </c>
      <c r="D15" s="158" t="s">
        <v>74</v>
      </c>
      <c r="E15" s="158">
        <v>15.05</v>
      </c>
      <c r="F15" s="158">
        <v>15.05</v>
      </c>
      <c r="G15" s="158"/>
    </row>
    <row r="16" ht="13.5" spans="1:7">
      <c r="A16" s="158"/>
      <c r="B16" s="159"/>
      <c r="C16" s="159" t="s">
        <v>75</v>
      </c>
      <c r="D16" s="158" t="s">
        <v>76</v>
      </c>
      <c r="E16" s="158">
        <v>0.38</v>
      </c>
      <c r="F16" s="158">
        <v>0.38</v>
      </c>
      <c r="G16" s="158"/>
    </row>
    <row r="17" ht="13.5" spans="1:7">
      <c r="A17" s="158" t="s">
        <v>77</v>
      </c>
      <c r="B17" s="159"/>
      <c r="C17" s="159"/>
      <c r="D17" s="158" t="s">
        <v>78</v>
      </c>
      <c r="E17" s="158">
        <v>1189.96</v>
      </c>
      <c r="F17" s="158">
        <v>373.96</v>
      </c>
      <c r="G17" s="158">
        <v>816</v>
      </c>
    </row>
    <row r="18" ht="13.5" spans="1:7">
      <c r="A18" s="158"/>
      <c r="B18" s="159" t="s">
        <v>71</v>
      </c>
      <c r="C18" s="159"/>
      <c r="D18" s="158" t="s">
        <v>79</v>
      </c>
      <c r="E18" s="158">
        <v>689.96</v>
      </c>
      <c r="F18" s="158">
        <v>373.96</v>
      </c>
      <c r="G18" s="158">
        <v>316</v>
      </c>
    </row>
    <row r="19" ht="13.5" spans="1:7">
      <c r="A19" s="158"/>
      <c r="B19" s="159"/>
      <c r="C19" s="159" t="s">
        <v>69</v>
      </c>
      <c r="D19" s="158" t="s">
        <v>80</v>
      </c>
      <c r="E19" s="158">
        <v>373.96</v>
      </c>
      <c r="F19" s="158">
        <v>373.96</v>
      </c>
      <c r="G19" s="158"/>
    </row>
    <row r="20" ht="13.5" spans="1:7">
      <c r="A20" s="158"/>
      <c r="B20" s="159"/>
      <c r="C20" s="159" t="s">
        <v>75</v>
      </c>
      <c r="D20" s="158" t="s">
        <v>81</v>
      </c>
      <c r="E20" s="158">
        <v>316</v>
      </c>
      <c r="F20" s="158"/>
      <c r="G20" s="158">
        <v>316</v>
      </c>
    </row>
    <row r="21" ht="13.5" spans="1:7">
      <c r="A21" s="158"/>
      <c r="B21" s="159" t="s">
        <v>75</v>
      </c>
      <c r="C21" s="159"/>
      <c r="D21" s="158" t="s">
        <v>82</v>
      </c>
      <c r="E21" s="158">
        <v>500</v>
      </c>
      <c r="F21" s="158">
        <v>0</v>
      </c>
      <c r="G21" s="158">
        <v>500</v>
      </c>
    </row>
    <row r="22" ht="13.5" spans="1:7">
      <c r="A22" s="158"/>
      <c r="B22" s="159"/>
      <c r="C22" s="159" t="s">
        <v>75</v>
      </c>
      <c r="D22" s="158" t="s">
        <v>83</v>
      </c>
      <c r="E22" s="158">
        <v>500</v>
      </c>
      <c r="F22" s="158"/>
      <c r="G22" s="158">
        <v>500</v>
      </c>
    </row>
    <row r="23" ht="13.5" spans="1:7">
      <c r="A23" s="158" t="s">
        <v>84</v>
      </c>
      <c r="B23" s="159"/>
      <c r="C23" s="159"/>
      <c r="D23" s="158" t="s">
        <v>85</v>
      </c>
      <c r="E23" s="158">
        <v>45.15</v>
      </c>
      <c r="F23" s="158">
        <v>45.15</v>
      </c>
      <c r="G23" s="158"/>
    </row>
    <row r="24" ht="13.5" spans="1:7">
      <c r="A24" s="158"/>
      <c r="B24" s="159" t="s">
        <v>71</v>
      </c>
      <c r="C24" s="159"/>
      <c r="D24" s="158" t="s">
        <v>86</v>
      </c>
      <c r="E24" s="158">
        <v>45.15</v>
      </c>
      <c r="F24" s="158">
        <v>45.15</v>
      </c>
      <c r="G24" s="158"/>
    </row>
    <row r="25" ht="13.5" spans="1:7">
      <c r="A25" s="158"/>
      <c r="B25" s="159"/>
      <c r="C25" s="159" t="s">
        <v>69</v>
      </c>
      <c r="D25" s="158" t="s">
        <v>87</v>
      </c>
      <c r="E25" s="158">
        <v>45.15</v>
      </c>
      <c r="F25" s="158">
        <v>45.15</v>
      </c>
      <c r="G25" s="15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workbookViewId="0">
      <selection activeCell="C25" sqref="C25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88</v>
      </c>
    </row>
    <row r="2" ht="18" customHeight="1" spans="1:5">
      <c r="A2" s="136" t="s">
        <v>89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18" t="s">
        <v>3</v>
      </c>
    </row>
    <row r="4" ht="25.5" customHeight="1" spans="1:5">
      <c r="A4" s="138" t="s">
        <v>90</v>
      </c>
      <c r="B4" s="138"/>
      <c r="C4" s="138" t="s">
        <v>91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92</v>
      </c>
      <c r="E5" s="138" t="s">
        <v>93</v>
      </c>
    </row>
    <row r="6" ht="13.5" customHeight="1" spans="1:5">
      <c r="A6" s="146"/>
      <c r="B6" s="146" t="s">
        <v>8</v>
      </c>
      <c r="C6" s="142">
        <f>C7+C18</f>
        <v>522.59</v>
      </c>
      <c r="D6" s="142">
        <f>D7+D18</f>
        <v>428.93</v>
      </c>
      <c r="E6" s="142">
        <f>E7+E18</f>
        <v>93.66</v>
      </c>
    </row>
    <row r="7" ht="13.5" customHeight="1" spans="1:5">
      <c r="A7" s="146">
        <v>301</v>
      </c>
      <c r="B7" s="146" t="s">
        <v>94</v>
      </c>
      <c r="C7" s="142">
        <f>SUM(C8:C17)</f>
        <v>428.93</v>
      </c>
      <c r="D7" s="142">
        <f>SUM(D8:D17)</f>
        <v>428.93</v>
      </c>
      <c r="E7" s="142">
        <f>SUM(E8:E17)</f>
        <v>0</v>
      </c>
    </row>
    <row r="8" ht="13.5" customHeight="1" spans="1:5">
      <c r="A8" s="146">
        <v>30101</v>
      </c>
      <c r="B8" s="146" t="s">
        <v>95</v>
      </c>
      <c r="C8" s="142">
        <v>115.3</v>
      </c>
      <c r="D8" s="142">
        <v>115.3</v>
      </c>
      <c r="E8" s="142"/>
    </row>
    <row r="9" ht="13.5" customHeight="1" spans="1:5">
      <c r="A9" s="146">
        <v>30102</v>
      </c>
      <c r="B9" s="146" t="s">
        <v>96</v>
      </c>
      <c r="C9" s="142">
        <v>68.47</v>
      </c>
      <c r="D9" s="142">
        <v>68.47</v>
      </c>
      <c r="E9" s="142"/>
    </row>
    <row r="10" ht="13.5" customHeight="1" spans="1:5">
      <c r="A10" s="146">
        <v>30103</v>
      </c>
      <c r="B10" s="146" t="s">
        <v>97</v>
      </c>
      <c r="C10" s="142">
        <v>51.88</v>
      </c>
      <c r="D10" s="142">
        <v>51.88</v>
      </c>
      <c r="E10" s="142"/>
    </row>
    <row r="11" ht="13.5" customHeight="1" spans="1:5">
      <c r="A11" s="146">
        <v>30107</v>
      </c>
      <c r="B11" s="146" t="s">
        <v>98</v>
      </c>
      <c r="C11" s="142">
        <v>13.81</v>
      </c>
      <c r="D11" s="142">
        <v>13.81</v>
      </c>
      <c r="E11" s="142"/>
    </row>
    <row r="12" ht="13.5" customHeight="1" spans="1:5">
      <c r="A12" s="146">
        <v>30108</v>
      </c>
      <c r="B12" s="146" t="s">
        <v>99</v>
      </c>
      <c r="C12" s="142">
        <v>60.21</v>
      </c>
      <c r="D12" s="142">
        <v>60.21</v>
      </c>
      <c r="E12" s="142"/>
    </row>
    <row r="13" ht="13.5" customHeight="1" spans="1:5">
      <c r="A13" s="146">
        <v>30109</v>
      </c>
      <c r="B13" s="146" t="s">
        <v>100</v>
      </c>
      <c r="C13" s="142">
        <v>30.1</v>
      </c>
      <c r="D13" s="142">
        <v>30.1</v>
      </c>
      <c r="E13" s="142"/>
    </row>
    <row r="14" ht="13.5" customHeight="1" spans="1:5">
      <c r="A14" s="146">
        <v>30110</v>
      </c>
      <c r="B14" s="146" t="s">
        <v>101</v>
      </c>
      <c r="C14" s="142">
        <v>27.84</v>
      </c>
      <c r="D14" s="142">
        <v>27.84</v>
      </c>
      <c r="E14" s="142"/>
    </row>
    <row r="15" ht="13.5" customHeight="1" spans="1:5">
      <c r="A15" s="146">
        <v>30111</v>
      </c>
      <c r="B15" s="146" t="s">
        <v>102</v>
      </c>
      <c r="C15" s="142">
        <v>15.05</v>
      </c>
      <c r="D15" s="142">
        <v>15.05</v>
      </c>
      <c r="E15" s="142"/>
    </row>
    <row r="16" ht="13.5" customHeight="1" spans="1:5">
      <c r="A16" s="146">
        <v>30112</v>
      </c>
      <c r="B16" s="146" t="s">
        <v>103</v>
      </c>
      <c r="C16" s="142">
        <v>1.12</v>
      </c>
      <c r="D16" s="142">
        <v>1.12</v>
      </c>
      <c r="E16" s="142"/>
    </row>
    <row r="17" ht="13.5" customHeight="1" spans="1:5">
      <c r="A17" s="146">
        <v>30113</v>
      </c>
      <c r="B17" s="146" t="s">
        <v>104</v>
      </c>
      <c r="C17" s="142">
        <v>45.15</v>
      </c>
      <c r="D17" s="142">
        <v>45.15</v>
      </c>
      <c r="E17" s="142"/>
    </row>
    <row r="18" ht="13.5" customHeight="1" spans="1:5">
      <c r="A18" s="146">
        <v>302</v>
      </c>
      <c r="B18" s="146" t="s">
        <v>105</v>
      </c>
      <c r="C18" s="142">
        <f>SUM(C19:C26)</f>
        <v>93.66</v>
      </c>
      <c r="D18" s="142"/>
      <c r="E18" s="142">
        <f>SUM(E19:E26)</f>
        <v>93.66</v>
      </c>
    </row>
    <row r="19" ht="13.5" customHeight="1" spans="1:5">
      <c r="A19" s="146">
        <v>30201</v>
      </c>
      <c r="B19" s="146" t="s">
        <v>106</v>
      </c>
      <c r="C19" s="142">
        <v>1.3</v>
      </c>
      <c r="D19" s="142"/>
      <c r="E19" s="142">
        <v>1.3</v>
      </c>
    </row>
    <row r="20" ht="13.5" customHeight="1" spans="1:5">
      <c r="A20" s="146">
        <v>30207</v>
      </c>
      <c r="B20" s="146" t="s">
        <v>107</v>
      </c>
      <c r="C20" s="142">
        <v>8.68</v>
      </c>
      <c r="D20" s="142"/>
      <c r="E20" s="142">
        <v>8.68</v>
      </c>
    </row>
    <row r="21" ht="13.5" customHeight="1" spans="1:5">
      <c r="A21" s="146">
        <v>30209</v>
      </c>
      <c r="B21" s="146" t="s">
        <v>108</v>
      </c>
      <c r="C21" s="142">
        <v>6.05</v>
      </c>
      <c r="D21" s="142"/>
      <c r="E21" s="142">
        <v>6.05</v>
      </c>
    </row>
    <row r="22" ht="13.5" customHeight="1" spans="1:5">
      <c r="A22" s="146">
        <v>30211</v>
      </c>
      <c r="B22" s="146" t="s">
        <v>109</v>
      </c>
      <c r="C22" s="142">
        <v>28.1</v>
      </c>
      <c r="D22" s="142"/>
      <c r="E22" s="142">
        <v>28.1</v>
      </c>
    </row>
    <row r="23" ht="13.5" customHeight="1" spans="1:5">
      <c r="A23" s="146">
        <v>30228</v>
      </c>
      <c r="B23" s="146" t="s">
        <v>110</v>
      </c>
      <c r="C23" s="142">
        <v>7.53</v>
      </c>
      <c r="D23" s="142"/>
      <c r="E23" s="142">
        <v>7.53</v>
      </c>
    </row>
    <row r="24" ht="13.5" customHeight="1" spans="1:5">
      <c r="A24" s="146">
        <v>30231</v>
      </c>
      <c r="B24" s="146" t="s">
        <v>111</v>
      </c>
      <c r="C24" s="142">
        <v>6</v>
      </c>
      <c r="D24" s="142"/>
      <c r="E24" s="142">
        <v>6</v>
      </c>
    </row>
    <row r="25" ht="13.5" customHeight="1" spans="1:5">
      <c r="A25" s="146">
        <v>30239</v>
      </c>
      <c r="B25" s="146" t="s">
        <v>112</v>
      </c>
      <c r="C25" s="142">
        <v>24</v>
      </c>
      <c r="D25" s="142"/>
      <c r="E25" s="142">
        <v>24</v>
      </c>
    </row>
    <row r="26" ht="13.5" customHeight="1" spans="1:5">
      <c r="A26" s="146">
        <v>30299</v>
      </c>
      <c r="B26" s="146" t="s">
        <v>113</v>
      </c>
      <c r="C26" s="142">
        <v>12</v>
      </c>
      <c r="D26" s="142"/>
      <c r="E26" s="142">
        <v>12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7" sqref="H7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8" t="s">
        <v>114</v>
      </c>
    </row>
    <row r="2" ht="26.25" customHeight="1" spans="1:7">
      <c r="A2" s="136" t="s">
        <v>115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116</v>
      </c>
      <c r="C3" s="18"/>
      <c r="H3" s="18" t="s">
        <v>117</v>
      </c>
    </row>
    <row r="4" ht="24" customHeight="1" spans="1:8">
      <c r="A4" s="138"/>
      <c r="B4" s="139" t="s">
        <v>118</v>
      </c>
      <c r="C4" s="140"/>
      <c r="D4" s="138" t="s">
        <v>119</v>
      </c>
      <c r="E4" s="138"/>
      <c r="F4" s="139" t="s">
        <v>120</v>
      </c>
      <c r="G4" s="141"/>
      <c r="H4" s="140"/>
    </row>
    <row r="5" s="135" customFormat="1" ht="34.5" customHeight="1" spans="1:8">
      <c r="A5" s="6" t="s">
        <v>6</v>
      </c>
      <c r="B5" s="6" t="s">
        <v>121</v>
      </c>
      <c r="C5" s="6" t="s">
        <v>122</v>
      </c>
      <c r="D5" s="6" t="s">
        <v>123</v>
      </c>
      <c r="E5" s="6" t="s">
        <v>122</v>
      </c>
      <c r="F5" s="6" t="s">
        <v>124</v>
      </c>
      <c r="G5" s="6" t="s">
        <v>125</v>
      </c>
      <c r="H5" s="6" t="s">
        <v>126</v>
      </c>
    </row>
    <row r="6" ht="24.95" customHeight="1" spans="1:8">
      <c r="A6" s="138" t="s">
        <v>8</v>
      </c>
      <c r="B6" s="142">
        <v>21.85</v>
      </c>
      <c r="C6" s="142"/>
      <c r="D6" s="142">
        <v>23</v>
      </c>
      <c r="E6" s="142">
        <v>23</v>
      </c>
      <c r="F6" s="142">
        <f>B6-D6</f>
        <v>-1.15</v>
      </c>
      <c r="G6" s="143">
        <f>F6/D6</f>
        <v>-0.05</v>
      </c>
      <c r="H6" s="9" t="s">
        <v>127</v>
      </c>
    </row>
    <row r="7" ht="24.95" customHeight="1" spans="1:8">
      <c r="A7" s="144" t="s">
        <v>128</v>
      </c>
      <c r="B7" s="142">
        <v>0</v>
      </c>
      <c r="C7" s="142"/>
      <c r="D7" s="142">
        <v>4.25</v>
      </c>
      <c r="E7" s="142">
        <v>4.25</v>
      </c>
      <c r="F7" s="142">
        <f>B7-D7</f>
        <v>-4.25</v>
      </c>
      <c r="G7" s="143">
        <f>F7/D7</f>
        <v>-1</v>
      </c>
      <c r="H7" s="9" t="s">
        <v>129</v>
      </c>
    </row>
    <row r="8" ht="24.95" customHeight="1" spans="1:8">
      <c r="A8" s="144" t="s">
        <v>130</v>
      </c>
      <c r="B8" s="142">
        <v>10.5</v>
      </c>
      <c r="C8" s="142">
        <v>10.5</v>
      </c>
      <c r="D8" s="142">
        <v>8.5</v>
      </c>
      <c r="E8" s="142">
        <v>8.5</v>
      </c>
      <c r="F8" s="142">
        <f>B8-D8</f>
        <v>2</v>
      </c>
      <c r="G8" s="143">
        <f>F8/D8</f>
        <v>0.235294117647059</v>
      </c>
      <c r="H8" s="9" t="s">
        <v>131</v>
      </c>
    </row>
    <row r="9" ht="24.95" customHeight="1" spans="1:8">
      <c r="A9" s="144" t="s">
        <v>132</v>
      </c>
      <c r="B9" s="142">
        <v>11.35</v>
      </c>
      <c r="C9" s="142">
        <v>11.35</v>
      </c>
      <c r="D9" s="142">
        <v>10.25</v>
      </c>
      <c r="E9" s="142">
        <v>10.25</v>
      </c>
      <c r="F9" s="142">
        <f>B9-D9</f>
        <v>1.1</v>
      </c>
      <c r="G9" s="143">
        <f>F9/D9</f>
        <v>0.107317073170732</v>
      </c>
      <c r="H9" s="9" t="s">
        <v>131</v>
      </c>
    </row>
    <row r="10" ht="24.95" customHeight="1" spans="1:8">
      <c r="A10" s="144" t="s">
        <v>133</v>
      </c>
      <c r="B10" s="142">
        <v>11.35</v>
      </c>
      <c r="C10" s="142">
        <v>11.35</v>
      </c>
      <c r="D10" s="142">
        <v>10.25</v>
      </c>
      <c r="E10" s="142">
        <v>10.25</v>
      </c>
      <c r="F10" s="142">
        <f>B10-D10</f>
        <v>1.1</v>
      </c>
      <c r="G10" s="143">
        <f>F10/D10</f>
        <v>0.107317073170732</v>
      </c>
      <c r="H10" s="9" t="s">
        <v>131</v>
      </c>
    </row>
    <row r="11" ht="24.95" customHeight="1" spans="1:8">
      <c r="A11" s="144" t="s">
        <v>134</v>
      </c>
      <c r="B11" s="142"/>
      <c r="C11" s="142"/>
      <c r="D11" s="142"/>
      <c r="E11" s="142"/>
      <c r="F11" s="142"/>
      <c r="G11" s="143"/>
      <c r="H11" s="14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tabSelected="1" topLeftCell="E1" workbookViewId="0">
      <selection activeCell="F7" sqref="F7:R10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0.25" style="2" customWidth="1"/>
    <col min="6" max="18" width="11.125" style="2" customWidth="1"/>
    <col min="19" max="16384" width="9" style="2"/>
  </cols>
  <sheetData>
    <row r="1" ht="13.5" spans="1:18">
      <c r="A1" s="3"/>
      <c r="R1" s="134" t="s">
        <v>135</v>
      </c>
    </row>
    <row r="2" ht="20.25" spans="1:18">
      <c r="A2" s="4" t="s">
        <v>136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52</v>
      </c>
      <c r="B4" s="6"/>
      <c r="C4" s="6"/>
      <c r="D4" s="7" t="s">
        <v>137</v>
      </c>
      <c r="E4" s="7" t="s">
        <v>138</v>
      </c>
      <c r="F4" s="6" t="s">
        <v>139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140</v>
      </c>
      <c r="K5" s="6" t="s">
        <v>8</v>
      </c>
      <c r="L5" s="6" t="s">
        <v>141</v>
      </c>
      <c r="M5" s="6" t="s">
        <v>142</v>
      </c>
      <c r="N5" s="6" t="s">
        <v>143</v>
      </c>
      <c r="O5" s="6" t="s">
        <v>144</v>
      </c>
      <c r="P5" s="6" t="s">
        <v>145</v>
      </c>
      <c r="Q5" s="6" t="s">
        <v>146</v>
      </c>
      <c r="R5" s="6" t="s">
        <v>147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spans="1:18">
      <c r="A7" s="6" t="s">
        <v>148</v>
      </c>
      <c r="B7" s="6" t="s">
        <v>148</v>
      </c>
      <c r="C7" s="6" t="s">
        <v>148</v>
      </c>
      <c r="D7" s="129">
        <v>604</v>
      </c>
      <c r="E7" s="130" t="s">
        <v>149</v>
      </c>
      <c r="F7" s="131">
        <v>0</v>
      </c>
      <c r="G7" s="131">
        <v>0</v>
      </c>
      <c r="H7" s="131">
        <v>0</v>
      </c>
      <c r="I7" s="131">
        <v>0</v>
      </c>
      <c r="J7" s="131">
        <v>0</v>
      </c>
      <c r="K7" s="131">
        <v>0</v>
      </c>
      <c r="L7" s="131">
        <v>0</v>
      </c>
      <c r="M7" s="131">
        <v>0</v>
      </c>
      <c r="N7" s="131">
        <v>0</v>
      </c>
      <c r="O7" s="131">
        <v>0</v>
      </c>
      <c r="P7" s="131">
        <v>0</v>
      </c>
      <c r="Q7" s="131">
        <v>0</v>
      </c>
      <c r="R7" s="131">
        <v>0</v>
      </c>
    </row>
    <row r="8" ht="13.5" spans="1:18">
      <c r="A8" s="132" t="s">
        <v>148</v>
      </c>
      <c r="B8" s="132" t="s">
        <v>148</v>
      </c>
      <c r="C8" s="132" t="s">
        <v>148</v>
      </c>
      <c r="D8" s="16" t="s">
        <v>150</v>
      </c>
      <c r="E8" s="16" t="s">
        <v>151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</row>
    <row r="9" ht="13.5" spans="1:18">
      <c r="A9" s="132" t="s">
        <v>148</v>
      </c>
      <c r="B9" s="132" t="s">
        <v>148</v>
      </c>
      <c r="C9" s="132" t="s">
        <v>148</v>
      </c>
      <c r="D9" s="16" t="s">
        <v>152</v>
      </c>
      <c r="E9" s="16" t="s">
        <v>153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</row>
    <row r="10" ht="13.5" spans="1:18">
      <c r="A10" s="132" t="s">
        <v>148</v>
      </c>
      <c r="B10" s="132" t="s">
        <v>148</v>
      </c>
      <c r="C10" s="132" t="s">
        <v>148</v>
      </c>
      <c r="D10" s="16" t="s">
        <v>154</v>
      </c>
      <c r="E10" s="16" t="s">
        <v>155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</row>
    <row r="11" spans="1:18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</row>
    <row r="13" spans="1:18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24" sqref="B24"/>
    </sheetView>
  </sheetViews>
  <sheetFormatPr defaultColWidth="6.875" defaultRowHeight="13.5"/>
  <cols>
    <col min="1" max="1" width="29.5" style="26" customWidth="1"/>
    <col min="2" max="2" width="17.125" style="26" customWidth="1"/>
    <col min="3" max="3" width="12.625" style="26" customWidth="1"/>
    <col min="4" max="4" width="36.875" style="26" customWidth="1"/>
    <col min="5" max="5" width="15.625" style="26" customWidth="1"/>
    <col min="6" max="6" width="13.125" style="26" customWidth="1"/>
    <col min="7" max="9" width="6.875" style="26" customWidth="1"/>
    <col min="10" max="10" width="15.75" style="26" customWidth="1"/>
    <col min="11" max="11" width="17.25" style="26" customWidth="1"/>
    <col min="12" max="12" width="23.25" style="26" customWidth="1"/>
    <col min="13" max="13" width="15.75" style="26" customWidth="1"/>
    <col min="14" max="14" width="17.25" style="26" customWidth="1"/>
    <col min="15" max="15" width="21.75" style="26" customWidth="1"/>
    <col min="16" max="16" width="29.25" style="26" customWidth="1"/>
    <col min="17" max="17" width="15.75" style="26" customWidth="1"/>
    <col min="18" max="19" width="27.75" style="26" customWidth="1"/>
    <col min="20" max="20" width="17.25" style="26" customWidth="1"/>
    <col min="21" max="22" width="27.75" style="26" customWidth="1"/>
    <col min="23" max="23" width="33.75" style="26" customWidth="1"/>
    <col min="24" max="24" width="27.75" style="26" customWidth="1"/>
    <col min="25" max="25" width="14.25" style="26" customWidth="1"/>
    <col min="26" max="26" width="33.75" style="26" customWidth="1"/>
    <col min="27" max="27" width="26.25" style="26" customWidth="1"/>
    <col min="28" max="28" width="20.25" style="26" customWidth="1"/>
    <col min="29" max="29" width="15.75" style="26" customWidth="1"/>
    <col min="30" max="30" width="26.25" style="26" customWidth="1"/>
    <col min="31" max="31" width="18.75" style="26" customWidth="1"/>
    <col min="32" max="32" width="23.25" style="26" customWidth="1"/>
    <col min="33" max="33" width="26.25" style="26" customWidth="1"/>
    <col min="34" max="35" width="23.25" style="26" customWidth="1"/>
    <col min="36" max="36" width="20.25" style="26" customWidth="1"/>
    <col min="37" max="37" width="27.75" style="26" customWidth="1"/>
    <col min="38" max="38" width="24.75" style="26" customWidth="1"/>
    <col min="39" max="39" width="23.25" style="26" customWidth="1"/>
    <col min="40" max="40" width="20.25" style="26" customWidth="1"/>
    <col min="41" max="42" width="18.75" style="26" customWidth="1"/>
    <col min="43" max="43" width="21" style="26" customWidth="1"/>
    <col min="44" max="44" width="15.75" style="26" customWidth="1"/>
    <col min="45" max="45" width="26.25" style="26" customWidth="1"/>
    <col min="46" max="46" width="16.75" style="26" customWidth="1"/>
    <col min="47" max="47" width="22.75" style="26" customWidth="1"/>
    <col min="48" max="48" width="20.75" style="26" customWidth="1"/>
    <col min="49" max="16384" width="6.875" style="26"/>
  </cols>
  <sheetData>
    <row r="1" s="77" customFormat="1" customHeight="1" spans="1:6">
      <c r="A1" s="29" t="s">
        <v>156</v>
      </c>
      <c r="B1" s="26"/>
      <c r="C1" s="26"/>
      <c r="D1" s="26"/>
      <c r="E1" s="26"/>
      <c r="F1" s="81" t="s">
        <v>157</v>
      </c>
    </row>
    <row r="2" s="34" customFormat="1" ht="30.75" customHeight="1" spans="1:45">
      <c r="A2" s="82" t="s">
        <v>158</v>
      </c>
      <c r="B2" s="82"/>
      <c r="C2" s="82"/>
      <c r="D2" s="82"/>
      <c r="E2" s="82"/>
      <c r="F2" s="8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L2" s="33"/>
      <c r="AM2" s="33"/>
      <c r="AS2" s="33"/>
    </row>
    <row r="3" s="34" customFormat="1" ht="12" customHeight="1" spans="1:63">
      <c r="A3" s="84"/>
      <c r="B3" s="85"/>
      <c r="F3" s="60" t="s">
        <v>3</v>
      </c>
      <c r="G3" s="86"/>
      <c r="H3" s="87"/>
      <c r="I3" s="124"/>
      <c r="J3" s="124"/>
      <c r="K3" s="124"/>
      <c r="L3" s="124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7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</row>
    <row r="4" s="78" customFormat="1" ht="25.5" customHeight="1" spans="1:52">
      <c r="A4" s="88" t="s">
        <v>159</v>
      </c>
      <c r="B4" s="89" t="s">
        <v>160</v>
      </c>
      <c r="C4" s="90" t="s">
        <v>161</v>
      </c>
      <c r="D4" s="90" t="s">
        <v>162</v>
      </c>
      <c r="E4" s="91" t="s">
        <v>160</v>
      </c>
      <c r="F4" s="90" t="s">
        <v>161</v>
      </c>
      <c r="H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U4" s="92"/>
      <c r="AV4" s="92"/>
      <c r="AW4" s="92"/>
      <c r="AX4" s="92"/>
      <c r="AY4" s="92"/>
      <c r="AZ4" s="92"/>
    </row>
    <row r="5" s="79" customFormat="1" ht="20.25" customHeight="1" spans="1:52">
      <c r="A5" s="93" t="s">
        <v>163</v>
      </c>
      <c r="B5" s="94">
        <v>1338.59</v>
      </c>
      <c r="C5" s="95"/>
      <c r="D5" s="93" t="s">
        <v>164</v>
      </c>
      <c r="E5" s="94">
        <v>1338.59</v>
      </c>
      <c r="F5" s="95"/>
      <c r="H5" s="96"/>
      <c r="AD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U5" s="96"/>
      <c r="AV5" s="96"/>
      <c r="AW5" s="96"/>
      <c r="AX5" s="96"/>
      <c r="AZ5" s="96"/>
    </row>
    <row r="6" s="79" customFormat="1" ht="20.25" customHeight="1" spans="1:52">
      <c r="A6" s="97" t="s">
        <v>165</v>
      </c>
      <c r="B6" s="94">
        <v>1338.59</v>
      </c>
      <c r="C6" s="98"/>
      <c r="D6" s="97" t="s">
        <v>165</v>
      </c>
      <c r="E6" s="94">
        <v>1338.59</v>
      </c>
      <c r="F6" s="95"/>
      <c r="H6" s="96"/>
      <c r="I6" s="96"/>
      <c r="AJ6" s="96"/>
      <c r="AK6" s="96"/>
      <c r="AL6" s="96"/>
      <c r="AM6" s="96"/>
      <c r="AN6" s="96"/>
      <c r="AO6" s="96"/>
      <c r="AP6" s="96"/>
      <c r="AQ6" s="96"/>
      <c r="AR6" s="96"/>
      <c r="AT6" s="96"/>
      <c r="AU6" s="96"/>
      <c r="AX6" s="96"/>
      <c r="AZ6" s="96"/>
    </row>
    <row r="7" s="79" customFormat="1" ht="20.25" customHeight="1" spans="1:52">
      <c r="A7" s="97" t="s">
        <v>166</v>
      </c>
      <c r="B7" s="94"/>
      <c r="C7" s="98"/>
      <c r="D7" s="97" t="s">
        <v>167</v>
      </c>
      <c r="E7" s="94"/>
      <c r="F7" s="95"/>
      <c r="I7" s="96"/>
      <c r="AJ7" s="96"/>
      <c r="AK7" s="96"/>
      <c r="AL7" s="96"/>
      <c r="AM7" s="96"/>
      <c r="AN7" s="96"/>
      <c r="AO7" s="96"/>
      <c r="AP7" s="96"/>
      <c r="AR7" s="96"/>
      <c r="AS7" s="96"/>
      <c r="AT7" s="96"/>
      <c r="AU7" s="96"/>
      <c r="AW7" s="96"/>
      <c r="AX7" s="96"/>
      <c r="AZ7" s="96"/>
    </row>
    <row r="8" s="79" customFormat="1" ht="19.5" customHeight="1" spans="1:52">
      <c r="A8" s="97" t="s">
        <v>168</v>
      </c>
      <c r="B8" s="94"/>
      <c r="C8" s="98"/>
      <c r="D8" s="97" t="s">
        <v>169</v>
      </c>
      <c r="E8" s="94"/>
      <c r="F8" s="95"/>
      <c r="I8" s="96"/>
      <c r="AJ8" s="96"/>
      <c r="AK8" s="96"/>
      <c r="AL8" s="96"/>
      <c r="AM8" s="96"/>
      <c r="AN8" s="96"/>
      <c r="AO8" s="96"/>
      <c r="AP8" s="96"/>
      <c r="AR8" s="96"/>
      <c r="AS8" s="96"/>
      <c r="AT8" s="96"/>
      <c r="AU8" s="96"/>
      <c r="AW8" s="96"/>
      <c r="AX8" s="96"/>
      <c r="AZ8" s="96"/>
    </row>
    <row r="9" s="79" customFormat="1" ht="20.25" customHeight="1" spans="1:53">
      <c r="A9" s="99" t="s">
        <v>170</v>
      </c>
      <c r="B9" s="94"/>
      <c r="C9" s="98"/>
      <c r="D9" s="93" t="s">
        <v>170</v>
      </c>
      <c r="E9" s="94"/>
      <c r="F9" s="98"/>
      <c r="J9" s="96"/>
      <c r="AJ9" s="96"/>
      <c r="AK9" s="96"/>
      <c r="AL9" s="96"/>
      <c r="AM9" s="96"/>
      <c r="AN9" s="96"/>
      <c r="AO9" s="96"/>
      <c r="AR9" s="96"/>
      <c r="AS9" s="96"/>
      <c r="AT9" s="96"/>
      <c r="AU9" s="96"/>
      <c r="AW9" s="96"/>
      <c r="AX9" s="96"/>
      <c r="BA9" s="96"/>
    </row>
    <row r="10" s="79" customFormat="1" ht="20.25" customHeight="1" spans="1:53">
      <c r="A10" s="99" t="s">
        <v>171</v>
      </c>
      <c r="B10" s="94"/>
      <c r="C10" s="98"/>
      <c r="D10" s="93" t="s">
        <v>172</v>
      </c>
      <c r="E10" s="50"/>
      <c r="F10" s="98"/>
      <c r="J10" s="96"/>
      <c r="AJ10" s="96"/>
      <c r="AK10" s="96"/>
      <c r="AL10" s="96"/>
      <c r="AM10" s="96"/>
      <c r="AN10" s="96"/>
      <c r="AO10" s="96"/>
      <c r="AR10" s="96"/>
      <c r="AS10" s="96"/>
      <c r="AT10" s="96"/>
      <c r="AU10" s="96"/>
      <c r="AW10" s="96"/>
      <c r="AX10" s="96"/>
      <c r="BA10" s="96"/>
    </row>
    <row r="11" s="79" customFormat="1" ht="20.25" customHeight="1" spans="1:49">
      <c r="A11" s="99" t="s">
        <v>173</v>
      </c>
      <c r="B11" s="50"/>
      <c r="C11" s="98"/>
      <c r="D11" s="93" t="s">
        <v>174</v>
      </c>
      <c r="E11" s="100"/>
      <c r="F11" s="98"/>
      <c r="J11" s="96"/>
      <c r="AJ11" s="96"/>
      <c r="AK11" s="96"/>
      <c r="AL11" s="96"/>
      <c r="AM11" s="96"/>
      <c r="AN11" s="96"/>
      <c r="AS11" s="96"/>
      <c r="AT11" s="96"/>
      <c r="AU11" s="96"/>
      <c r="AV11" s="96"/>
      <c r="AW11" s="96"/>
    </row>
    <row r="12" s="79" customFormat="1" ht="20.25" customHeight="1" spans="1:48">
      <c r="A12" s="99" t="s">
        <v>175</v>
      </c>
      <c r="B12" s="94"/>
      <c r="C12" s="98"/>
      <c r="D12" s="93" t="s">
        <v>176</v>
      </c>
      <c r="E12" s="94"/>
      <c r="F12" s="98"/>
      <c r="I12" s="96"/>
      <c r="AL12" s="96"/>
      <c r="AU12" s="96"/>
      <c r="AV12" s="96"/>
    </row>
    <row r="13" s="79" customFormat="1" ht="20.25" customHeight="1" spans="1:48">
      <c r="A13" s="99" t="s">
        <v>177</v>
      </c>
      <c r="B13" s="50"/>
      <c r="C13" s="98"/>
      <c r="D13" s="93" t="s">
        <v>178</v>
      </c>
      <c r="E13" s="94"/>
      <c r="F13" s="98"/>
      <c r="AK13" s="96"/>
      <c r="AL13" s="96"/>
      <c r="AU13" s="96"/>
      <c r="AV13" s="96"/>
    </row>
    <row r="14" s="79" customFormat="1" ht="20.25" customHeight="1" spans="1:48">
      <c r="A14" s="101" t="s">
        <v>179</v>
      </c>
      <c r="B14" s="102"/>
      <c r="C14" s="101"/>
      <c r="D14" s="97" t="s">
        <v>180</v>
      </c>
      <c r="E14" s="50">
        <v>13071.66</v>
      </c>
      <c r="F14" s="95"/>
      <c r="AU14" s="96"/>
      <c r="AV14" s="96"/>
    </row>
    <row r="15" s="79" customFormat="1" ht="20.25" customHeight="1" spans="1:48">
      <c r="A15" s="101" t="s">
        <v>181</v>
      </c>
      <c r="B15" s="103"/>
      <c r="C15" s="104"/>
      <c r="D15" s="93" t="s">
        <v>182</v>
      </c>
      <c r="E15" s="105"/>
      <c r="F15" s="95"/>
      <c r="AU15" s="96"/>
      <c r="AV15" s="96"/>
    </row>
    <row r="16" s="78" customFormat="1" ht="20.25" customHeight="1" spans="1:6">
      <c r="A16" s="106"/>
      <c r="B16" s="94"/>
      <c r="C16" s="107"/>
      <c r="D16" s="93" t="s">
        <v>183</v>
      </c>
      <c r="E16" s="94"/>
      <c r="F16" s="108"/>
    </row>
    <row r="17" s="78" customFormat="1" ht="20.25" customHeight="1" spans="1:6">
      <c r="A17" s="109" t="s">
        <v>184</v>
      </c>
      <c r="B17" s="110">
        <v>1338.59</v>
      </c>
      <c r="C17" s="111"/>
      <c r="D17" s="109" t="s">
        <v>185</v>
      </c>
      <c r="E17" s="112">
        <f>E5+E9+E11+E12+E13+E14+E15+E16</f>
        <v>14410.25</v>
      </c>
      <c r="F17" s="113"/>
    </row>
    <row r="18" s="79" customFormat="1" ht="20.25" customHeight="1" spans="1:7">
      <c r="A18" s="93" t="s">
        <v>186</v>
      </c>
      <c r="B18" s="50">
        <v>13071.66</v>
      </c>
      <c r="C18" s="98"/>
      <c r="D18" s="93"/>
      <c r="E18" s="100"/>
      <c r="F18" s="98"/>
      <c r="G18" s="96"/>
    </row>
    <row r="19" s="79" customFormat="1" ht="20.25" customHeight="1" spans="1:8">
      <c r="A19" s="114"/>
      <c r="B19" s="115"/>
      <c r="C19" s="101"/>
      <c r="D19" s="101"/>
      <c r="E19" s="102"/>
      <c r="F19" s="116"/>
      <c r="H19" s="96"/>
    </row>
    <row r="20" s="79" customFormat="1" ht="20.25" customHeight="1" spans="1:6">
      <c r="A20" s="114"/>
      <c r="B20" s="117"/>
      <c r="C20" s="101"/>
      <c r="D20" s="101"/>
      <c r="E20" s="103"/>
      <c r="F20" s="101"/>
    </row>
    <row r="21" s="79" customFormat="1" ht="20.25" customHeight="1" spans="1:6">
      <c r="A21" s="114"/>
      <c r="B21" s="117"/>
      <c r="C21" s="101"/>
      <c r="D21" s="101"/>
      <c r="E21" s="118"/>
      <c r="F21" s="101"/>
    </row>
    <row r="22" s="79" customFormat="1" ht="12.75" customHeight="1" spans="1:6">
      <c r="A22" s="114"/>
      <c r="B22" s="119"/>
      <c r="C22" s="101"/>
      <c r="D22" s="93"/>
      <c r="E22" s="118"/>
      <c r="F22" s="98"/>
    </row>
    <row r="23" s="78" customFormat="1" ht="20.25" customHeight="1" spans="1:6">
      <c r="A23" s="120" t="s">
        <v>187</v>
      </c>
      <c r="B23" s="112">
        <f>SUM(B17:B18)</f>
        <v>14410.25</v>
      </c>
      <c r="C23" s="107"/>
      <c r="D23" s="109" t="s">
        <v>188</v>
      </c>
      <c r="E23" s="112">
        <v>14410.25</v>
      </c>
      <c r="F23" s="107"/>
    </row>
    <row r="24" s="79" customFormat="1" ht="10.5" customHeight="1" spans="2:5">
      <c r="B24" s="96"/>
      <c r="C24" s="96"/>
      <c r="D24" s="96"/>
      <c r="E24" s="121"/>
    </row>
    <row r="25" s="80" customFormat="1" ht="15" customHeight="1" spans="1:6">
      <c r="A25" s="122"/>
      <c r="B25" s="122"/>
      <c r="C25" s="122"/>
      <c r="D25" s="122"/>
      <c r="E25" s="122"/>
      <c r="F25" s="122"/>
    </row>
    <row r="26" ht="9.75" customHeight="1" spans="5:5">
      <c r="E26" s="123"/>
    </row>
    <row r="27" ht="12.75" customHeight="1"/>
    <row r="28" ht="12.75" customHeight="1"/>
    <row r="29" ht="12.75" customHeight="1"/>
    <row r="30" ht="12.75" customHeight="1"/>
    <row r="31" ht="9.75" customHeight="1" spans="11:11">
      <c r="K31" s="123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7"/>
  <sheetViews>
    <sheetView showGridLines="0" showZeros="0" workbookViewId="0">
      <selection activeCell="A10" sqref="A10:A16"/>
    </sheetView>
  </sheetViews>
  <sheetFormatPr defaultColWidth="6.875" defaultRowHeight="14.25"/>
  <cols>
    <col min="1" max="1" width="22.75" style="26" customWidth="1"/>
    <col min="2" max="2" width="14.125" style="27" customWidth="1"/>
    <col min="3" max="3" width="13.125" style="27" customWidth="1"/>
    <col min="4" max="4" width="13.5" style="28" customWidth="1"/>
    <col min="5" max="14" width="11.625" style="28" customWidth="1"/>
    <col min="15" max="16" width="11.625" style="26" customWidth="1"/>
    <col min="17" max="19" width="11.625" style="28" customWidth="1"/>
    <col min="20" max="20" width="11.625" style="26" customWidth="1"/>
    <col min="21" max="21" width="11.625" style="28" customWidth="1"/>
    <col min="22" max="22" width="11.625" style="26" customWidth="1"/>
    <col min="23" max="23" width="11.625" style="28" customWidth="1"/>
    <col min="24" max="24" width="11.625" style="26" customWidth="1"/>
    <col min="25" max="28" width="11.625" style="28" customWidth="1"/>
    <col min="29" max="29" width="14" style="28" customWidth="1"/>
    <col min="30" max="16384" width="6.875" style="28"/>
  </cols>
  <sheetData>
    <row r="1" ht="12.75" customHeight="1" spans="1:29">
      <c r="A1" s="29"/>
      <c r="AC1" s="70" t="s">
        <v>189</v>
      </c>
    </row>
    <row r="2" ht="30" customHeight="1" spans="1:28">
      <c r="A2" s="30" t="s">
        <v>190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12" customHeight="1" spans="1:2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="21" customFormat="1" ht="10.5" customHeight="1" spans="1:29">
      <c r="A4" s="32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0"/>
      <c r="R4" s="60"/>
      <c r="S4" s="60"/>
      <c r="T4" s="34"/>
      <c r="U4" s="60"/>
      <c r="V4" s="34"/>
      <c r="W4" s="34"/>
      <c r="X4" s="34"/>
      <c r="Y4" s="34"/>
      <c r="Z4" s="34"/>
      <c r="AA4" s="60"/>
      <c r="AC4" s="60" t="s">
        <v>3</v>
      </c>
    </row>
    <row r="5" s="22" customFormat="1" ht="15.75" customHeight="1" spans="1:29">
      <c r="A5" s="35" t="s">
        <v>191</v>
      </c>
      <c r="B5" s="36" t="s">
        <v>139</v>
      </c>
      <c r="C5" s="37" t="s">
        <v>192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52"/>
      <c r="O5" s="53" t="s">
        <v>193</v>
      </c>
      <c r="P5" s="54"/>
      <c r="Q5" s="54"/>
      <c r="R5" s="54"/>
      <c r="S5" s="61" t="s">
        <v>11</v>
      </c>
      <c r="T5" s="62" t="s">
        <v>194</v>
      </c>
      <c r="U5" s="63"/>
      <c r="V5" s="63"/>
      <c r="W5" s="37" t="s">
        <v>195</v>
      </c>
      <c r="X5" s="37"/>
      <c r="Y5" s="37"/>
      <c r="Z5" s="37"/>
      <c r="AA5" s="71" t="s">
        <v>196</v>
      </c>
      <c r="AB5" s="72" t="s">
        <v>197</v>
      </c>
      <c r="AC5" s="73" t="s">
        <v>198</v>
      </c>
    </row>
    <row r="6" s="23" customFormat="1" ht="20.25" customHeight="1" spans="1:29">
      <c r="A6" s="35"/>
      <c r="B6" s="38"/>
      <c r="C6" s="39" t="s">
        <v>8</v>
      </c>
      <c r="D6" s="40" t="s">
        <v>199</v>
      </c>
      <c r="E6" s="41"/>
      <c r="F6" s="41"/>
      <c r="G6" s="37" t="s">
        <v>200</v>
      </c>
      <c r="H6" s="37"/>
      <c r="I6" s="37"/>
      <c r="J6" s="37"/>
      <c r="K6" s="37"/>
      <c r="L6" s="37"/>
      <c r="M6" s="37"/>
      <c r="N6" s="55" t="s">
        <v>201</v>
      </c>
      <c r="O6" s="56" t="s">
        <v>202</v>
      </c>
      <c r="P6" s="56" t="s">
        <v>203</v>
      </c>
      <c r="Q6" s="64" t="s">
        <v>204</v>
      </c>
      <c r="R6" s="64" t="s">
        <v>205</v>
      </c>
      <c r="S6" s="65"/>
      <c r="T6" s="66" t="s">
        <v>8</v>
      </c>
      <c r="U6" s="67" t="s">
        <v>206</v>
      </c>
      <c r="V6" s="67" t="s">
        <v>207</v>
      </c>
      <c r="W6" s="67" t="s">
        <v>8</v>
      </c>
      <c r="X6" s="67" t="s">
        <v>208</v>
      </c>
      <c r="Y6" s="67" t="s">
        <v>209</v>
      </c>
      <c r="Z6" s="67" t="s">
        <v>207</v>
      </c>
      <c r="AA6" s="72"/>
      <c r="AB6" s="72"/>
      <c r="AC6" s="74"/>
    </row>
    <row r="7" s="24" customFormat="1" ht="51.75" customHeight="1" spans="1:29">
      <c r="A7" s="42"/>
      <c r="B7" s="43"/>
      <c r="C7" s="40"/>
      <c r="D7" s="39" t="s">
        <v>202</v>
      </c>
      <c r="E7" s="39" t="s">
        <v>203</v>
      </c>
      <c r="F7" s="44" t="s">
        <v>204</v>
      </c>
      <c r="G7" s="45" t="s">
        <v>202</v>
      </c>
      <c r="H7" s="46" t="s">
        <v>210</v>
      </c>
      <c r="I7" s="46" t="s">
        <v>211</v>
      </c>
      <c r="J7" s="46" t="s">
        <v>212</v>
      </c>
      <c r="K7" s="46" t="s">
        <v>213</v>
      </c>
      <c r="L7" s="46" t="s">
        <v>214</v>
      </c>
      <c r="M7" s="46" t="s">
        <v>207</v>
      </c>
      <c r="N7" s="55"/>
      <c r="O7" s="57"/>
      <c r="P7" s="58"/>
      <c r="Q7" s="68"/>
      <c r="R7" s="68"/>
      <c r="S7" s="69"/>
      <c r="T7" s="66"/>
      <c r="U7" s="44"/>
      <c r="V7" s="44"/>
      <c r="W7" s="44"/>
      <c r="X7" s="44"/>
      <c r="Y7" s="44"/>
      <c r="Z7" s="44"/>
      <c r="AA7" s="72"/>
      <c r="AB7" s="72"/>
      <c r="AC7" s="75"/>
    </row>
    <row r="8" ht="18" customHeight="1" spans="1:29">
      <c r="A8" s="47" t="s">
        <v>59</v>
      </c>
      <c r="B8" s="48">
        <v>1</v>
      </c>
      <c r="C8" s="48">
        <f t="shared" ref="C8:AC8" si="0">B8+1</f>
        <v>2</v>
      </c>
      <c r="D8" s="48">
        <f t="shared" si="0"/>
        <v>3</v>
      </c>
      <c r="E8" s="48">
        <f t="shared" si="0"/>
        <v>4</v>
      </c>
      <c r="F8" s="48">
        <f t="shared" si="0"/>
        <v>5</v>
      </c>
      <c r="G8" s="48">
        <f t="shared" si="0"/>
        <v>6</v>
      </c>
      <c r="H8" s="48">
        <f t="shared" si="0"/>
        <v>7</v>
      </c>
      <c r="I8" s="48">
        <f t="shared" si="0"/>
        <v>8</v>
      </c>
      <c r="J8" s="48">
        <f t="shared" si="0"/>
        <v>9</v>
      </c>
      <c r="K8" s="48">
        <f t="shared" si="0"/>
        <v>10</v>
      </c>
      <c r="L8" s="48">
        <f t="shared" si="0"/>
        <v>11</v>
      </c>
      <c r="M8" s="48">
        <f t="shared" si="0"/>
        <v>12</v>
      </c>
      <c r="N8" s="48">
        <f t="shared" si="0"/>
        <v>13</v>
      </c>
      <c r="O8" s="48">
        <f t="shared" si="0"/>
        <v>14</v>
      </c>
      <c r="P8" s="48">
        <f t="shared" si="0"/>
        <v>15</v>
      </c>
      <c r="Q8" s="48">
        <f t="shared" si="0"/>
        <v>16</v>
      </c>
      <c r="R8" s="48">
        <f t="shared" si="0"/>
        <v>17</v>
      </c>
      <c r="S8" s="48">
        <f t="shared" si="0"/>
        <v>18</v>
      </c>
      <c r="T8" s="48">
        <f t="shared" si="0"/>
        <v>19</v>
      </c>
      <c r="U8" s="48">
        <f t="shared" si="0"/>
        <v>20</v>
      </c>
      <c r="V8" s="48">
        <f t="shared" si="0"/>
        <v>21</v>
      </c>
      <c r="W8" s="48">
        <f t="shared" si="0"/>
        <v>22</v>
      </c>
      <c r="X8" s="48">
        <f t="shared" si="0"/>
        <v>23</v>
      </c>
      <c r="Y8" s="48">
        <f t="shared" si="0"/>
        <v>24</v>
      </c>
      <c r="Z8" s="48">
        <f t="shared" si="0"/>
        <v>25</v>
      </c>
      <c r="AA8" s="48">
        <f t="shared" si="0"/>
        <v>26</v>
      </c>
      <c r="AB8" s="48">
        <f t="shared" si="0"/>
        <v>27</v>
      </c>
      <c r="AC8" s="48">
        <f t="shared" si="0"/>
        <v>28</v>
      </c>
    </row>
    <row r="9" s="25" customFormat="1" ht="13.5" customHeight="1" spans="1:29">
      <c r="A9" s="12" t="s">
        <v>8</v>
      </c>
      <c r="B9" s="49">
        <v>14410.25</v>
      </c>
      <c r="C9" s="49">
        <v>1338.59</v>
      </c>
      <c r="D9" s="49">
        <v>1338.59</v>
      </c>
      <c r="E9" s="49">
        <v>838.59</v>
      </c>
      <c r="F9" s="49">
        <v>500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76">
        <v>13071.66</v>
      </c>
    </row>
    <row r="10" ht="13.5" customHeight="1" spans="1:29">
      <c r="A10" s="12" t="s">
        <v>149</v>
      </c>
      <c r="B10" s="49">
        <f>B11+B13+B15</f>
        <v>14410.25</v>
      </c>
      <c r="C10" s="49">
        <f>C11+C13+C15</f>
        <v>1338.59</v>
      </c>
      <c r="D10" s="49">
        <f>D11+D13+D15</f>
        <v>1338.59</v>
      </c>
      <c r="E10" s="49">
        <f>E11+E13+E15</f>
        <v>838.59</v>
      </c>
      <c r="F10" s="49">
        <v>500</v>
      </c>
      <c r="G10" s="51"/>
      <c r="H10" s="51"/>
      <c r="I10" s="51"/>
      <c r="J10" s="51"/>
      <c r="K10" s="51"/>
      <c r="L10" s="51"/>
      <c r="M10" s="51"/>
      <c r="N10" s="51"/>
      <c r="O10" s="59"/>
      <c r="P10" s="59"/>
      <c r="Q10" s="51"/>
      <c r="R10" s="51"/>
      <c r="S10" s="51"/>
      <c r="T10" s="59"/>
      <c r="U10" s="51"/>
      <c r="V10" s="59"/>
      <c r="W10" s="51"/>
      <c r="X10" s="59"/>
      <c r="Y10" s="51"/>
      <c r="Z10" s="51"/>
      <c r="AA10" s="51"/>
      <c r="AB10" s="51"/>
      <c r="AC10" s="76">
        <v>13071.66</v>
      </c>
    </row>
    <row r="11" ht="27" customHeight="1" spans="1:29">
      <c r="A11" s="12" t="s">
        <v>215</v>
      </c>
      <c r="B11" s="49">
        <v>14205.63</v>
      </c>
      <c r="C11" s="49">
        <v>1133.97</v>
      </c>
      <c r="D11" s="49">
        <v>1133.97</v>
      </c>
      <c r="E11" s="49">
        <v>633.97</v>
      </c>
      <c r="F11" s="49">
        <v>500</v>
      </c>
      <c r="G11" s="51"/>
      <c r="H11" s="51"/>
      <c r="I11" s="51"/>
      <c r="J11" s="51"/>
      <c r="K11" s="51"/>
      <c r="L11" s="51"/>
      <c r="M11" s="51"/>
      <c r="N11" s="51"/>
      <c r="O11" s="59"/>
      <c r="P11" s="59"/>
      <c r="Q11" s="51"/>
      <c r="R11" s="51"/>
      <c r="S11" s="51"/>
      <c r="T11" s="59"/>
      <c r="U11" s="51"/>
      <c r="V11" s="59"/>
      <c r="W11" s="51"/>
      <c r="X11" s="59"/>
      <c r="Y11" s="51"/>
      <c r="Z11" s="51"/>
      <c r="AA11" s="51"/>
      <c r="AB11" s="51"/>
      <c r="AC11" s="76">
        <v>13071.66</v>
      </c>
    </row>
    <row r="12" ht="27" customHeight="1" spans="1:29">
      <c r="A12" s="12" t="s">
        <v>151</v>
      </c>
      <c r="B12" s="49">
        <v>14205.63</v>
      </c>
      <c r="C12" s="49">
        <v>1133.97</v>
      </c>
      <c r="D12" s="49">
        <v>1133.97</v>
      </c>
      <c r="E12" s="49">
        <v>633.97</v>
      </c>
      <c r="F12" s="49">
        <v>500</v>
      </c>
      <c r="G12" s="51"/>
      <c r="H12" s="51"/>
      <c r="I12" s="51"/>
      <c r="J12" s="51"/>
      <c r="K12" s="51"/>
      <c r="L12" s="51"/>
      <c r="M12" s="51"/>
      <c r="N12" s="51"/>
      <c r="O12" s="59"/>
      <c r="P12" s="59"/>
      <c r="Q12" s="51"/>
      <c r="R12" s="51"/>
      <c r="S12" s="51"/>
      <c r="T12" s="59"/>
      <c r="U12" s="51"/>
      <c r="V12" s="59"/>
      <c r="W12" s="51"/>
      <c r="X12" s="59"/>
      <c r="Y12" s="51"/>
      <c r="Z12" s="51"/>
      <c r="AA12" s="51"/>
      <c r="AB12" s="51"/>
      <c r="AC12" s="76">
        <v>13071.66</v>
      </c>
    </row>
    <row r="13" ht="13.5" customHeight="1" spans="1:29">
      <c r="A13" s="12" t="s">
        <v>216</v>
      </c>
      <c r="B13" s="49">
        <v>71.26</v>
      </c>
      <c r="C13" s="49">
        <v>71.26</v>
      </c>
      <c r="D13" s="49">
        <v>71.26</v>
      </c>
      <c r="E13" s="49">
        <v>71.26</v>
      </c>
      <c r="F13" s="49">
        <v>0</v>
      </c>
      <c r="G13" s="51"/>
      <c r="H13" s="51"/>
      <c r="I13" s="51"/>
      <c r="J13" s="51"/>
      <c r="K13" s="51"/>
      <c r="L13" s="51"/>
      <c r="M13" s="51"/>
      <c r="N13" s="51"/>
      <c r="O13" s="59"/>
      <c r="P13" s="59"/>
      <c r="Q13" s="51"/>
      <c r="R13" s="51"/>
      <c r="S13" s="51"/>
      <c r="T13" s="59"/>
      <c r="U13" s="51"/>
      <c r="V13" s="59"/>
      <c r="W13" s="51"/>
      <c r="X13" s="59"/>
      <c r="Y13" s="51"/>
      <c r="Z13" s="51"/>
      <c r="AA13" s="51"/>
      <c r="AB13" s="51"/>
      <c r="AC13" s="76"/>
    </row>
    <row r="14" ht="13.5" customHeight="1" spans="1:29">
      <c r="A14" s="12" t="s">
        <v>153</v>
      </c>
      <c r="B14" s="49">
        <v>71.26</v>
      </c>
      <c r="C14" s="49">
        <v>71.26</v>
      </c>
      <c r="D14" s="49">
        <v>71.26</v>
      </c>
      <c r="E14" s="49">
        <v>71.26</v>
      </c>
      <c r="F14" s="49">
        <v>0</v>
      </c>
      <c r="G14" s="51"/>
      <c r="H14" s="51"/>
      <c r="I14" s="51"/>
      <c r="J14" s="51"/>
      <c r="K14" s="51"/>
      <c r="L14" s="51"/>
      <c r="M14" s="51"/>
      <c r="N14" s="51"/>
      <c r="O14" s="59"/>
      <c r="P14" s="59"/>
      <c r="Q14" s="51"/>
      <c r="R14" s="51"/>
      <c r="S14" s="51"/>
      <c r="T14" s="59"/>
      <c r="U14" s="51"/>
      <c r="V14" s="59"/>
      <c r="W14" s="51"/>
      <c r="X14" s="59"/>
      <c r="Y14" s="51"/>
      <c r="Z14" s="51"/>
      <c r="AA14" s="51"/>
      <c r="AB14" s="51"/>
      <c r="AC14" s="76"/>
    </row>
    <row r="15" ht="13.5" customHeight="1" spans="1:29">
      <c r="A15" s="12" t="s">
        <v>217</v>
      </c>
      <c r="B15" s="49">
        <v>133.36</v>
      </c>
      <c r="C15" s="49">
        <v>133.36</v>
      </c>
      <c r="D15" s="49">
        <v>133.36</v>
      </c>
      <c r="E15" s="49">
        <v>133.36</v>
      </c>
      <c r="F15" s="49">
        <v>0</v>
      </c>
      <c r="G15" s="51"/>
      <c r="H15" s="51"/>
      <c r="I15" s="51"/>
      <c r="J15" s="51"/>
      <c r="K15" s="51"/>
      <c r="L15" s="51"/>
      <c r="M15" s="51"/>
      <c r="N15" s="51"/>
      <c r="O15" s="59"/>
      <c r="P15" s="59"/>
      <c r="Q15" s="51"/>
      <c r="R15" s="51"/>
      <c r="S15" s="51"/>
      <c r="T15" s="59"/>
      <c r="U15" s="51"/>
      <c r="V15" s="59"/>
      <c r="W15" s="51"/>
      <c r="X15" s="59"/>
      <c r="Y15" s="51"/>
      <c r="Z15" s="51"/>
      <c r="AA15" s="51"/>
      <c r="AB15" s="51"/>
      <c r="AC15" s="76"/>
    </row>
    <row r="16" ht="13.5" customHeight="1" spans="1:29">
      <c r="A16" s="12" t="s">
        <v>155</v>
      </c>
      <c r="B16" s="49">
        <v>133.36</v>
      </c>
      <c r="C16" s="49">
        <v>133.36</v>
      </c>
      <c r="D16" s="49">
        <v>133.36</v>
      </c>
      <c r="E16" s="49">
        <v>133.36</v>
      </c>
      <c r="F16" s="49">
        <v>0</v>
      </c>
      <c r="G16" s="51"/>
      <c r="H16" s="51"/>
      <c r="I16" s="51"/>
      <c r="J16" s="51"/>
      <c r="K16" s="51"/>
      <c r="L16" s="51"/>
      <c r="M16" s="51"/>
      <c r="N16" s="51"/>
      <c r="O16" s="59"/>
      <c r="P16" s="59"/>
      <c r="Q16" s="51"/>
      <c r="R16" s="51"/>
      <c r="S16" s="51"/>
      <c r="T16" s="59"/>
      <c r="U16" s="51"/>
      <c r="V16" s="59"/>
      <c r="W16" s="51"/>
      <c r="X16" s="59"/>
      <c r="Y16" s="51"/>
      <c r="Z16" s="51"/>
      <c r="AA16" s="51"/>
      <c r="AB16" s="51"/>
      <c r="AC16" s="51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topLeftCell="E1" workbookViewId="0">
      <selection activeCell="F38" sqref="F3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1.125" style="2" customWidth="1"/>
    <col min="6" max="8" width="12.875" style="2" customWidth="1"/>
    <col min="9" max="10" width="11.125" style="2" customWidth="1"/>
    <col min="11" max="11" width="13.375" style="2" customWidth="1"/>
    <col min="12" max="17" width="11.125" style="2" customWidth="1"/>
    <col min="18" max="18" width="12" style="2" customWidth="1"/>
    <col min="19" max="16383" width="9" style="2"/>
  </cols>
  <sheetData>
    <row r="1" ht="13.5" spans="1:18">
      <c r="A1" s="3" t="s">
        <v>218</v>
      </c>
      <c r="R1" s="18" t="s">
        <v>219</v>
      </c>
    </row>
    <row r="2" ht="20.25" spans="1:18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52</v>
      </c>
      <c r="B4" s="6"/>
      <c r="C4" s="6"/>
      <c r="D4" s="7" t="s">
        <v>137</v>
      </c>
      <c r="E4" s="7" t="s">
        <v>138</v>
      </c>
      <c r="F4" s="6" t="s">
        <v>139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140</v>
      </c>
      <c r="K5" s="6" t="s">
        <v>8</v>
      </c>
      <c r="L5" s="6" t="s">
        <v>141</v>
      </c>
      <c r="M5" s="6" t="s">
        <v>142</v>
      </c>
      <c r="N5" s="6" t="s">
        <v>143</v>
      </c>
      <c r="O5" s="6" t="s">
        <v>144</v>
      </c>
      <c r="P5" s="6" t="s">
        <v>145</v>
      </c>
      <c r="Q5" s="6" t="s">
        <v>146</v>
      </c>
      <c r="R5" s="6" t="s">
        <v>147</v>
      </c>
    </row>
    <row r="6" s="1" customFormat="1" ht="17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9">
      <c r="A7" s="11"/>
      <c r="B7" s="11"/>
      <c r="C7" s="11"/>
      <c r="D7" s="11"/>
      <c r="E7" s="12" t="s">
        <v>8</v>
      </c>
      <c r="F7" s="13">
        <v>14410.2489</v>
      </c>
      <c r="G7" s="13">
        <v>522.5921</v>
      </c>
      <c r="H7" s="13">
        <v>428.9344</v>
      </c>
      <c r="I7" s="13">
        <v>93.6577</v>
      </c>
      <c r="J7" s="13">
        <v>0</v>
      </c>
      <c r="K7" s="13">
        <v>13887.6568</v>
      </c>
      <c r="L7" s="13"/>
      <c r="M7" s="13"/>
      <c r="N7" s="13"/>
      <c r="O7" s="13"/>
      <c r="P7" s="13"/>
      <c r="Q7" s="13"/>
      <c r="R7" s="13">
        <f>SUM(R10:R19)</f>
        <v>13887.6568</v>
      </c>
      <c r="S7" s="20"/>
    </row>
    <row r="8" spans="1:19">
      <c r="A8" s="11"/>
      <c r="B8" s="11"/>
      <c r="C8" s="11"/>
      <c r="D8" s="11" t="s">
        <v>221</v>
      </c>
      <c r="E8" s="12" t="s">
        <v>149</v>
      </c>
      <c r="F8" s="13">
        <f>F9+F20+F27</f>
        <v>14410.2489</v>
      </c>
      <c r="G8" s="13">
        <f t="shared" ref="G8:R8" si="0">G9+G20+G27</f>
        <v>522.5921</v>
      </c>
      <c r="H8" s="13">
        <f t="shared" si="0"/>
        <v>428.9344</v>
      </c>
      <c r="I8" s="13">
        <f t="shared" si="0"/>
        <v>93.6577</v>
      </c>
      <c r="J8" s="13">
        <f t="shared" si="0"/>
        <v>0</v>
      </c>
      <c r="K8" s="13">
        <f t="shared" si="0"/>
        <v>13887.6568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5">
        <f>SUM(R10:R19)</f>
        <v>13887.6568</v>
      </c>
      <c r="S8" s="20"/>
    </row>
    <row r="9" spans="1:19">
      <c r="A9" s="11"/>
      <c r="B9" s="11"/>
      <c r="C9" s="11"/>
      <c r="D9" s="11" t="s">
        <v>150</v>
      </c>
      <c r="E9" s="14" t="s">
        <v>222</v>
      </c>
      <c r="F9" s="15">
        <f>SUM(F10:F19)</f>
        <v>14205.6244</v>
      </c>
      <c r="G9" s="15">
        <f>SUM(G11:G19)</f>
        <v>317.9676</v>
      </c>
      <c r="H9" s="15">
        <f>SUM(H11:H19)</f>
        <v>261.207</v>
      </c>
      <c r="I9" s="15">
        <f>SUM(I11:I19)</f>
        <v>56.7606</v>
      </c>
      <c r="J9" s="15"/>
      <c r="K9" s="15">
        <f>SUM(K10:K19)</f>
        <v>13887.6568</v>
      </c>
      <c r="L9" s="15"/>
      <c r="M9" s="15"/>
      <c r="N9" s="15"/>
      <c r="O9" s="15"/>
      <c r="P9" s="15"/>
      <c r="Q9" s="15"/>
      <c r="R9" s="15">
        <f>SUM(R10:R19)</f>
        <v>13887.6568</v>
      </c>
      <c r="S9" s="20"/>
    </row>
    <row r="10" spans="1:19">
      <c r="A10" s="11" t="s">
        <v>223</v>
      </c>
      <c r="B10" s="11" t="s">
        <v>224</v>
      </c>
      <c r="C10" s="11" t="s">
        <v>75</v>
      </c>
      <c r="D10" s="11"/>
      <c r="E10" s="14" t="s">
        <v>225</v>
      </c>
      <c r="F10" s="15">
        <v>155.6568</v>
      </c>
      <c r="G10" s="15"/>
      <c r="H10" s="15"/>
      <c r="I10" s="15"/>
      <c r="J10" s="15"/>
      <c r="K10" s="15">
        <v>155.6568</v>
      </c>
      <c r="L10" s="15"/>
      <c r="M10" s="15"/>
      <c r="N10" s="15"/>
      <c r="O10" s="15"/>
      <c r="P10" s="15"/>
      <c r="Q10" s="15"/>
      <c r="R10" s="15">
        <v>155.6568</v>
      </c>
      <c r="S10" s="20"/>
    </row>
    <row r="11" spans="1:19">
      <c r="A11" s="11">
        <v>208</v>
      </c>
      <c r="B11" s="11" t="s">
        <v>62</v>
      </c>
      <c r="C11" s="11" t="s">
        <v>62</v>
      </c>
      <c r="D11" s="11"/>
      <c r="E11" s="14" t="s">
        <v>226</v>
      </c>
      <c r="F11" s="15">
        <v>36.4203</v>
      </c>
      <c r="G11" s="15">
        <v>36.4203</v>
      </c>
      <c r="H11" s="15">
        <v>36.4203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0"/>
    </row>
    <row r="12" spans="1:19">
      <c r="A12" s="11">
        <v>210</v>
      </c>
      <c r="B12" s="11" t="s">
        <v>67</v>
      </c>
      <c r="C12" s="11" t="s">
        <v>69</v>
      </c>
      <c r="D12" s="11"/>
      <c r="E12" s="14" t="s">
        <v>227</v>
      </c>
      <c r="F12" s="15">
        <v>16.8444</v>
      </c>
      <c r="G12" s="15">
        <v>16.8444</v>
      </c>
      <c r="H12" s="15">
        <v>16.8444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0"/>
    </row>
    <row r="13" spans="1:19">
      <c r="A13" s="11">
        <v>210</v>
      </c>
      <c r="B13" s="11" t="s">
        <v>67</v>
      </c>
      <c r="C13" s="11" t="s">
        <v>73</v>
      </c>
      <c r="D13" s="11"/>
      <c r="E13" s="14" t="s">
        <v>228</v>
      </c>
      <c r="F13" s="15">
        <v>9.1051</v>
      </c>
      <c r="G13" s="15">
        <v>9.1051</v>
      </c>
      <c r="H13" s="15">
        <v>9.1051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0"/>
    </row>
    <row r="14" spans="1:19">
      <c r="A14" s="11">
        <v>210</v>
      </c>
      <c r="B14" s="11" t="s">
        <v>67</v>
      </c>
      <c r="C14" s="11" t="s">
        <v>75</v>
      </c>
      <c r="D14" s="11"/>
      <c r="E14" s="14" t="s">
        <v>229</v>
      </c>
      <c r="F14" s="15">
        <v>0.2277</v>
      </c>
      <c r="G14" s="15">
        <v>0.2277</v>
      </c>
      <c r="H14" s="15">
        <v>0.2277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0"/>
    </row>
    <row r="15" spans="1:19">
      <c r="A15" s="11" t="s">
        <v>230</v>
      </c>
      <c r="B15" s="11" t="s">
        <v>73</v>
      </c>
      <c r="C15" s="11" t="s">
        <v>75</v>
      </c>
      <c r="D15" s="11"/>
      <c r="E15" s="14" t="s">
        <v>231</v>
      </c>
      <c r="F15" s="15">
        <v>2916</v>
      </c>
      <c r="G15" s="15"/>
      <c r="H15" s="15"/>
      <c r="I15" s="15"/>
      <c r="J15" s="15"/>
      <c r="K15" s="15">
        <v>2916</v>
      </c>
      <c r="L15" s="15"/>
      <c r="M15" s="15"/>
      <c r="N15" s="15"/>
      <c r="O15" s="15"/>
      <c r="P15" s="15"/>
      <c r="Q15" s="15"/>
      <c r="R15" s="15">
        <v>2916</v>
      </c>
      <c r="S15" s="20"/>
    </row>
    <row r="16" spans="1:19">
      <c r="A16" s="11">
        <v>215</v>
      </c>
      <c r="B16" s="11" t="s">
        <v>71</v>
      </c>
      <c r="C16" s="11" t="s">
        <v>69</v>
      </c>
      <c r="D16" s="11"/>
      <c r="E16" s="14" t="s">
        <v>232</v>
      </c>
      <c r="F16" s="15">
        <v>228.0548</v>
      </c>
      <c r="G16" s="15">
        <v>228.0548</v>
      </c>
      <c r="H16" s="15">
        <v>171.2942</v>
      </c>
      <c r="I16" s="15">
        <v>56.7606</v>
      </c>
      <c r="J16" s="15"/>
      <c r="K16" s="15"/>
      <c r="L16" s="15"/>
      <c r="M16" s="15"/>
      <c r="N16" s="15"/>
      <c r="O16" s="15"/>
      <c r="P16" s="15"/>
      <c r="Q16" s="15"/>
      <c r="R16" s="15"/>
      <c r="S16" s="20"/>
    </row>
    <row r="17" spans="1:19">
      <c r="A17" s="11">
        <v>221</v>
      </c>
      <c r="B17" s="11" t="s">
        <v>71</v>
      </c>
      <c r="C17" s="11" t="s">
        <v>69</v>
      </c>
      <c r="D17" s="11"/>
      <c r="E17" s="14" t="s">
        <v>233</v>
      </c>
      <c r="F17" s="15">
        <v>27.3153</v>
      </c>
      <c r="G17" s="15">
        <v>27.3153</v>
      </c>
      <c r="H17" s="15">
        <v>27.3153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0"/>
    </row>
    <row r="18" spans="1:19">
      <c r="A18" s="11">
        <v>215</v>
      </c>
      <c r="B18" s="11" t="s">
        <v>71</v>
      </c>
      <c r="C18" s="11" t="s">
        <v>75</v>
      </c>
      <c r="D18" s="11"/>
      <c r="E18" s="14" t="s">
        <v>234</v>
      </c>
      <c r="F18" s="15">
        <v>316</v>
      </c>
      <c r="G18" s="15"/>
      <c r="H18" s="15"/>
      <c r="I18" s="15"/>
      <c r="J18" s="15"/>
      <c r="K18" s="15">
        <v>316</v>
      </c>
      <c r="L18" s="15"/>
      <c r="M18" s="15"/>
      <c r="N18" s="15"/>
      <c r="O18" s="15"/>
      <c r="P18" s="15"/>
      <c r="Q18" s="15"/>
      <c r="R18" s="15">
        <v>316</v>
      </c>
      <c r="S18" s="20"/>
    </row>
    <row r="19" spans="1:19">
      <c r="A19" s="11">
        <v>215</v>
      </c>
      <c r="B19" s="11" t="s">
        <v>75</v>
      </c>
      <c r="C19" s="11" t="s">
        <v>75</v>
      </c>
      <c r="D19" s="11"/>
      <c r="E19" s="14" t="s">
        <v>235</v>
      </c>
      <c r="F19" s="15">
        <v>10500</v>
      </c>
      <c r="G19" s="15"/>
      <c r="H19" s="15"/>
      <c r="I19" s="15"/>
      <c r="J19" s="15"/>
      <c r="K19" s="15">
        <v>10500</v>
      </c>
      <c r="L19" s="15"/>
      <c r="M19" s="15"/>
      <c r="N19" s="15"/>
      <c r="O19" s="15"/>
      <c r="P19" s="15"/>
      <c r="Q19" s="15"/>
      <c r="R19" s="15">
        <v>10500</v>
      </c>
      <c r="S19" s="20"/>
    </row>
    <row r="20" spans="1:19">
      <c r="A20" s="11"/>
      <c r="B20" s="11"/>
      <c r="C20" s="11"/>
      <c r="D20" s="11" t="s">
        <v>152</v>
      </c>
      <c r="E20" s="14" t="s">
        <v>236</v>
      </c>
      <c r="F20" s="15">
        <v>71.2614</v>
      </c>
      <c r="G20" s="15">
        <v>71.2614</v>
      </c>
      <c r="H20" s="15">
        <v>58.2634</v>
      </c>
      <c r="I20" s="15">
        <v>12.998</v>
      </c>
      <c r="J20" s="15"/>
      <c r="K20" s="15"/>
      <c r="L20" s="15"/>
      <c r="M20" s="15"/>
      <c r="N20" s="15"/>
      <c r="O20" s="15"/>
      <c r="P20" s="15"/>
      <c r="Q20" s="15"/>
      <c r="R20" s="15"/>
      <c r="S20" s="20"/>
    </row>
    <row r="21" spans="1:19">
      <c r="A21" s="11">
        <v>208</v>
      </c>
      <c r="B21" s="11" t="s">
        <v>62</v>
      </c>
      <c r="C21" s="11" t="s">
        <v>62</v>
      </c>
      <c r="D21" s="11"/>
      <c r="E21" s="14" t="s">
        <v>226</v>
      </c>
      <c r="F21" s="15">
        <v>8.3675</v>
      </c>
      <c r="G21" s="15">
        <v>8.3675</v>
      </c>
      <c r="H21" s="15">
        <v>8.3675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0"/>
    </row>
    <row r="22" spans="1:19">
      <c r="A22" s="11">
        <v>210</v>
      </c>
      <c r="B22" s="11" t="s">
        <v>67</v>
      </c>
      <c r="C22" s="11" t="s">
        <v>71</v>
      </c>
      <c r="D22" s="11"/>
      <c r="E22" s="16" t="s">
        <v>237</v>
      </c>
      <c r="F22" s="17">
        <v>3.87</v>
      </c>
      <c r="G22" s="17">
        <v>3.87</v>
      </c>
      <c r="H22" s="17">
        <v>3.87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20"/>
    </row>
    <row r="23" spans="1:19">
      <c r="A23" s="11">
        <v>210</v>
      </c>
      <c r="B23" s="11" t="s">
        <v>67</v>
      </c>
      <c r="C23" s="11" t="s">
        <v>73</v>
      </c>
      <c r="D23" s="11"/>
      <c r="E23" s="16" t="s">
        <v>228</v>
      </c>
      <c r="F23" s="17">
        <v>2.0919</v>
      </c>
      <c r="G23" s="17">
        <v>2.0919</v>
      </c>
      <c r="H23" s="17">
        <v>2.0919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0"/>
    </row>
    <row r="24" spans="1:19">
      <c r="A24" s="11">
        <v>210</v>
      </c>
      <c r="B24" s="11" t="s">
        <v>67</v>
      </c>
      <c r="C24" s="11" t="s">
        <v>75</v>
      </c>
      <c r="D24" s="11"/>
      <c r="E24" s="16" t="s">
        <v>229</v>
      </c>
      <c r="F24" s="17">
        <v>0.0523</v>
      </c>
      <c r="G24" s="17">
        <v>0.0523</v>
      </c>
      <c r="H24" s="17">
        <v>0.0523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0"/>
    </row>
    <row r="25" spans="1:19">
      <c r="A25" s="11">
        <v>215</v>
      </c>
      <c r="B25" s="11" t="s">
        <v>71</v>
      </c>
      <c r="C25" s="11" t="s">
        <v>69</v>
      </c>
      <c r="D25" s="11"/>
      <c r="E25" s="16" t="s">
        <v>232</v>
      </c>
      <c r="F25" s="17">
        <v>50.6041</v>
      </c>
      <c r="G25" s="17">
        <v>50.6041</v>
      </c>
      <c r="H25" s="17">
        <v>37.6061</v>
      </c>
      <c r="I25" s="17">
        <v>12.998</v>
      </c>
      <c r="J25" s="17"/>
      <c r="K25" s="17"/>
      <c r="L25" s="17"/>
      <c r="M25" s="17"/>
      <c r="N25" s="17"/>
      <c r="O25" s="17"/>
      <c r="P25" s="17"/>
      <c r="Q25" s="17"/>
      <c r="R25" s="17"/>
      <c r="S25" s="20"/>
    </row>
    <row r="26" spans="1:19">
      <c r="A26" s="11">
        <v>221</v>
      </c>
      <c r="B26" s="11" t="s">
        <v>71</v>
      </c>
      <c r="C26" s="11" t="s">
        <v>69</v>
      </c>
      <c r="D26" s="11"/>
      <c r="E26" s="16" t="s">
        <v>233</v>
      </c>
      <c r="F26" s="17">
        <v>6.2756</v>
      </c>
      <c r="G26" s="17">
        <v>6.2756</v>
      </c>
      <c r="H26" s="17">
        <v>6.2756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0"/>
    </row>
    <row r="27" spans="1:19">
      <c r="A27" s="11"/>
      <c r="B27" s="11"/>
      <c r="C27" s="11"/>
      <c r="D27" s="11" t="s">
        <v>154</v>
      </c>
      <c r="E27" s="16" t="s">
        <v>217</v>
      </c>
      <c r="F27" s="17">
        <v>133.3631</v>
      </c>
      <c r="G27" s="17">
        <v>133.3631</v>
      </c>
      <c r="H27" s="17">
        <v>109.464</v>
      </c>
      <c r="I27" s="17">
        <v>23.8991</v>
      </c>
      <c r="J27" s="17"/>
      <c r="K27" s="17"/>
      <c r="L27" s="17"/>
      <c r="M27" s="17"/>
      <c r="N27" s="17"/>
      <c r="O27" s="17"/>
      <c r="P27" s="17"/>
      <c r="Q27" s="17"/>
      <c r="R27" s="17"/>
      <c r="S27" s="20"/>
    </row>
    <row r="28" spans="1:19">
      <c r="A28" s="11">
        <v>208</v>
      </c>
      <c r="B28" s="11" t="s">
        <v>62</v>
      </c>
      <c r="C28" s="11" t="s">
        <v>62</v>
      </c>
      <c r="D28" s="11"/>
      <c r="E28" s="16" t="s">
        <v>226</v>
      </c>
      <c r="F28" s="17">
        <v>15.4167</v>
      </c>
      <c r="G28" s="17">
        <v>15.4167</v>
      </c>
      <c r="H28" s="17">
        <v>15.4167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20"/>
    </row>
    <row r="29" spans="1:19">
      <c r="A29" s="11">
        <v>210</v>
      </c>
      <c r="B29" s="11" t="s">
        <v>67</v>
      </c>
      <c r="C29" s="11" t="s">
        <v>71</v>
      </c>
      <c r="D29" s="11"/>
      <c r="E29" s="16" t="s">
        <v>237</v>
      </c>
      <c r="F29" s="17">
        <v>7.1302</v>
      </c>
      <c r="G29" s="17">
        <v>7.1302</v>
      </c>
      <c r="H29" s="17">
        <v>7.1302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20"/>
    </row>
    <row r="30" spans="1:19">
      <c r="A30" s="11">
        <v>210</v>
      </c>
      <c r="B30" s="11" t="s">
        <v>67</v>
      </c>
      <c r="C30" s="11" t="s">
        <v>73</v>
      </c>
      <c r="D30" s="11"/>
      <c r="E30" s="16" t="s">
        <v>228</v>
      </c>
      <c r="F30" s="17">
        <v>3.8542</v>
      </c>
      <c r="G30" s="17">
        <v>3.8542</v>
      </c>
      <c r="H30" s="17">
        <v>3.8542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20"/>
    </row>
    <row r="31" spans="1:19">
      <c r="A31" s="11">
        <v>210</v>
      </c>
      <c r="B31" s="11" t="s">
        <v>67</v>
      </c>
      <c r="C31" s="11" t="s">
        <v>75</v>
      </c>
      <c r="D31" s="11"/>
      <c r="E31" s="16" t="s">
        <v>229</v>
      </c>
      <c r="F31" s="17">
        <v>0.0964</v>
      </c>
      <c r="G31" s="17">
        <v>0.0964</v>
      </c>
      <c r="H31" s="17">
        <v>0.0964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0"/>
    </row>
    <row r="32" spans="1:19">
      <c r="A32" s="11">
        <v>215</v>
      </c>
      <c r="B32" s="11" t="s">
        <v>71</v>
      </c>
      <c r="C32" s="11" t="s">
        <v>69</v>
      </c>
      <c r="D32" s="11"/>
      <c r="E32" s="16" t="s">
        <v>232</v>
      </c>
      <c r="F32" s="17">
        <v>95.3031</v>
      </c>
      <c r="G32" s="17">
        <v>95.3031</v>
      </c>
      <c r="H32" s="17">
        <v>71.404</v>
      </c>
      <c r="I32" s="17">
        <v>23.8991</v>
      </c>
      <c r="J32" s="17"/>
      <c r="K32" s="17"/>
      <c r="L32" s="17"/>
      <c r="M32" s="17"/>
      <c r="N32" s="17"/>
      <c r="O32" s="17"/>
      <c r="P32" s="17"/>
      <c r="Q32" s="17"/>
      <c r="R32" s="17"/>
      <c r="S32" s="20"/>
    </row>
    <row r="33" spans="1:19">
      <c r="A33" s="11">
        <v>221</v>
      </c>
      <c r="B33" s="11" t="s">
        <v>71</v>
      </c>
      <c r="C33" s="11" t="s">
        <v>69</v>
      </c>
      <c r="D33" s="11"/>
      <c r="E33" s="16" t="s">
        <v>233</v>
      </c>
      <c r="F33" s="17">
        <v>11.5625</v>
      </c>
      <c r="G33" s="17">
        <v>11.5625</v>
      </c>
      <c r="H33" s="17">
        <v>11.5625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2022-08-29T08:25:21Z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2052-11.1.0.9339</vt:lpwstr>
  </property>
</Properties>
</file>